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" yWindow="525" windowWidth="12510" windowHeight="10920" activeTab="1"/>
  </bookViews>
  <sheets>
    <sheet name="титулка" sheetId="1" r:id="rId1"/>
    <sheet name="план" sheetId="2" r:id="rId2"/>
    <sheet name="сем 2020" sheetId="3" state="hidden" r:id="rId3"/>
    <sheet name="до наказу КН-21-1м" sheetId="4" state="hidden" r:id="rId4"/>
    <sheet name="сем 2021" sheetId="5" state="hidden" r:id="rId5"/>
    <sheet name="до наказу" sheetId="6" state="hidden" r:id="rId6"/>
    <sheet name="до наказу (2)" sheetId="7" state="hidden" r:id="rId7"/>
    <sheet name="сем 2020 (дисп)" sheetId="8" state="hidden" r:id="rId8"/>
    <sheet name="подпись" sheetId="9" state="hidden" r:id="rId9"/>
    <sheet name="СЛС общая" sheetId="10" state="hidden" r:id="rId10"/>
    <sheet name="СЛС" sheetId="11" state="hidden" r:id="rId11"/>
  </sheets>
  <definedNames>
    <definedName name="_xlnm.Print_Area" localSheetId="1">'план'!$A$1:$S$75</definedName>
    <definedName name="_xlnm.Print_Area" localSheetId="2">'сем 2020'!$A$1:$S$132</definedName>
    <definedName name="_xlnm.Print_Area" localSheetId="7">'сем 2020 (дисп)'!$A$1:$T$44</definedName>
    <definedName name="_xlnm.Print_Area" localSheetId="4">'сем 2021'!$A$1:$S$67</definedName>
    <definedName name="_xlnm.Print_Area" localSheetId="0">'титулка'!$A$1:$BC$38</definedName>
  </definedNames>
  <calcPr fullCalcOnLoad="1"/>
</workbook>
</file>

<file path=xl/sharedStrings.xml><?xml version="1.0" encoding="utf-8"?>
<sst xmlns="http://schemas.openxmlformats.org/spreadsheetml/2006/main" count="1403" uniqueCount="338">
  <si>
    <t>Курс</t>
  </si>
  <si>
    <t>Всього</t>
  </si>
  <si>
    <t>Години</t>
  </si>
  <si>
    <t>Загальний обсяг</t>
  </si>
  <si>
    <t>Аудиторні</t>
  </si>
  <si>
    <t>екзаменів</t>
  </si>
  <si>
    <t>заліків</t>
  </si>
  <si>
    <t>лекції</t>
  </si>
  <si>
    <t xml:space="preserve">лаборат. </t>
  </si>
  <si>
    <t>практич</t>
  </si>
  <si>
    <t>НАЗВА ДИСЦИПЛІН</t>
  </si>
  <si>
    <t xml:space="preserve"> Кількість екзаменів</t>
  </si>
  <si>
    <t xml:space="preserve"> Кількість курсових проектів і робіт</t>
  </si>
  <si>
    <t>№ дисципл.</t>
  </si>
  <si>
    <t xml:space="preserve"> </t>
  </si>
  <si>
    <t>Кількість заліків</t>
  </si>
  <si>
    <t>Охорона праці в галузі</t>
  </si>
  <si>
    <t>Цифрові системи керування і обробки інформації</t>
  </si>
  <si>
    <t>CAD/CAM системи</t>
  </si>
  <si>
    <t>Теорія оптимального управління</t>
  </si>
  <si>
    <t>Кредити ECTS</t>
  </si>
  <si>
    <t>Синтез і оптимізація інформаційних мереж</t>
  </si>
  <si>
    <t>Інтелектуальна власність</t>
  </si>
  <si>
    <t>Іноземна мова (за професійним спрямуванням)</t>
  </si>
  <si>
    <t>Методи  проектування оптимальних систем управління</t>
  </si>
  <si>
    <t>Проектування та дослідження адаптивних систем управління</t>
  </si>
  <si>
    <t>Автоматизація процесів з використанням нанотехнологій</t>
  </si>
  <si>
    <t>Сучасні методи дослідження систем</t>
  </si>
  <si>
    <t>Ректор __________________</t>
  </si>
  <si>
    <t>Донбаська державна машинобудівна академія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</si>
  <si>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</si>
  <si>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</si>
  <si>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</si>
  <si>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</si>
  <si>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</si>
  <si>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</si>
  <si>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</si>
  <si>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</si>
  <si>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</si>
  <si>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</si>
  <si>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</si>
  <si>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</si>
  <si>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</t>
  </si>
  <si>
    <t>С</t>
  </si>
  <si>
    <t>К</t>
  </si>
  <si>
    <t>Теоретичне навчання</t>
  </si>
  <si>
    <t>Практика</t>
  </si>
  <si>
    <t>Канікули</t>
  </si>
  <si>
    <t>Основи теорії керування якістю технологічних систем</t>
  </si>
  <si>
    <t xml:space="preserve">Автоматизоване проектування складних об`ектів та систем </t>
  </si>
  <si>
    <t>Кількість аудиторних годин по курсах і семестрах</t>
  </si>
  <si>
    <t>Сучасні фізичні та математичні методи досліджень</t>
  </si>
  <si>
    <t>Спецкурс в напрямку магістерської роботи</t>
  </si>
  <si>
    <t>ПОГОДЖЕНО:</t>
  </si>
  <si>
    <t>Департамент вищої освіти</t>
  </si>
  <si>
    <t>Інститут інноваційних технологій і змісту освіти</t>
  </si>
  <si>
    <t>Науково-методична комісія</t>
  </si>
  <si>
    <t>Міністерства освіти і науки України</t>
  </si>
  <si>
    <t>з автоматизації та комп'ютерно-інтегрованих технологій</t>
  </si>
  <si>
    <t>1. Цикл дисциплін загальної, гуманітарної та соціально-економічної підготовки</t>
  </si>
  <si>
    <t>2. Цикл дисциплін природничо-наукової підготовки</t>
  </si>
  <si>
    <t>3. Цикл дисциплін професійної підготовки</t>
  </si>
  <si>
    <t>Цивільний захист</t>
  </si>
  <si>
    <t>Працевлаштування та ділова кар’єра</t>
  </si>
  <si>
    <t>Проектний аналіз</t>
  </si>
  <si>
    <t>16.1</t>
  </si>
  <si>
    <t>м1</t>
  </si>
  <si>
    <t>17.2</t>
  </si>
  <si>
    <t>26.1</t>
  </si>
  <si>
    <t>40.1; 42.1</t>
  </si>
  <si>
    <t>м2</t>
  </si>
  <si>
    <t>26.2</t>
  </si>
  <si>
    <t>м3</t>
  </si>
  <si>
    <t xml:space="preserve">Дисципліни вільного вибору студента </t>
  </si>
  <si>
    <t>Практична підготовка</t>
  </si>
  <si>
    <t xml:space="preserve">5 курс </t>
  </si>
  <si>
    <t xml:space="preserve">Практика </t>
  </si>
  <si>
    <t>АПНТ (14з)</t>
  </si>
  <si>
    <t>ТОУ (14з)</t>
  </si>
  <si>
    <t>ОТКЯ (13з)</t>
  </si>
  <si>
    <t>ЦСК (14і,к)</t>
  </si>
  <si>
    <t>АПСОС (13з)</t>
  </si>
  <si>
    <t>ЦЗ (13з)</t>
  </si>
  <si>
    <t>Кваліфікаційний рівень "Магістр"</t>
  </si>
  <si>
    <t>201</t>
  </si>
  <si>
    <t>202</t>
  </si>
  <si>
    <t>203</t>
  </si>
  <si>
    <t>204</t>
  </si>
  <si>
    <t>205</t>
  </si>
  <si>
    <t>206</t>
  </si>
  <si>
    <t>КРМ</t>
  </si>
  <si>
    <t>Кваліфікаційна робота магістра (КРМ)</t>
  </si>
  <si>
    <t>1.1…1.4</t>
  </si>
  <si>
    <t>207</t>
  </si>
  <si>
    <t>208</t>
  </si>
  <si>
    <t>209</t>
  </si>
  <si>
    <t>210</t>
  </si>
  <si>
    <t>211</t>
  </si>
  <si>
    <t>212</t>
  </si>
  <si>
    <t>213</t>
  </si>
  <si>
    <t>214</t>
  </si>
  <si>
    <t>208.1</t>
  </si>
  <si>
    <t>210.2</t>
  </si>
  <si>
    <t>206.1</t>
  </si>
  <si>
    <t>13.5; 13.6; 13.7; 204.1; 201.1</t>
  </si>
  <si>
    <t>207.2; 210.1</t>
  </si>
  <si>
    <t>11.1; 17.1; 17.2; 12.1; 12.2; 202.1</t>
  </si>
  <si>
    <t>42.2; 207.1</t>
  </si>
  <si>
    <t>211.1; КРМ</t>
  </si>
  <si>
    <t>210.2; КРМ</t>
  </si>
  <si>
    <t>210.3</t>
  </si>
  <si>
    <t>210.1; 210.2</t>
  </si>
  <si>
    <t>24.1</t>
  </si>
  <si>
    <t>24.1; 204.1</t>
  </si>
  <si>
    <t>205.1</t>
  </si>
  <si>
    <t>28.1</t>
  </si>
  <si>
    <t>211.1</t>
  </si>
  <si>
    <t>9.1; 40.1; 208.1</t>
  </si>
  <si>
    <t>215</t>
  </si>
  <si>
    <t>216</t>
  </si>
  <si>
    <t>210.1</t>
  </si>
  <si>
    <t>210.1; 210.2; КРМ</t>
  </si>
  <si>
    <t>210.3; 216.1</t>
  </si>
  <si>
    <t>10.2; 10.3; 17.2; 40.1; 207.1; 216.1</t>
  </si>
  <si>
    <t>42.2; 209.1; 207.2; 216.1</t>
  </si>
  <si>
    <t>27.3; 28.1</t>
  </si>
  <si>
    <t>50.1; 28.1</t>
  </si>
  <si>
    <t>217</t>
  </si>
  <si>
    <t>218</t>
  </si>
  <si>
    <t>17.1; 17.2</t>
  </si>
  <si>
    <t>КРМагістра</t>
  </si>
  <si>
    <t>ІнМова (14і)</t>
  </si>
  <si>
    <t>ІВ(13з)</t>
  </si>
  <si>
    <t xml:space="preserve">ПтаДК </t>
  </si>
  <si>
    <t>СФтаММД (13і)</t>
  </si>
  <si>
    <t>28.1; 28.2; 24.1; 24.2; 204.1</t>
  </si>
  <si>
    <t>205.1; 206.1; КРМ</t>
  </si>
  <si>
    <t>ОПГ (14і)</t>
  </si>
  <si>
    <t>ПДАСУ (13з)</t>
  </si>
  <si>
    <t>САД-САМ (14з)</t>
  </si>
  <si>
    <t>МПОСУ (13з)</t>
  </si>
  <si>
    <t>СОІМ (13з)</t>
  </si>
  <si>
    <t>СМДС (13з)</t>
  </si>
  <si>
    <t xml:space="preserve">СпецК </t>
  </si>
  <si>
    <t>Загальна СЛС дисциплін кваліфікаційного рівня "Магістр", кафедра АВП</t>
  </si>
  <si>
    <t>ПрАналіз</t>
  </si>
  <si>
    <t>Кількість кредитів по курсах і триместрах</t>
  </si>
  <si>
    <t>Самостійні</t>
  </si>
  <si>
    <t>Т</t>
  </si>
  <si>
    <t>Т/П</t>
  </si>
  <si>
    <t>ЗАГАЛЬНА КІЛЬКІСТЬ</t>
  </si>
  <si>
    <t>1 курс</t>
  </si>
  <si>
    <t>Науково-дослідна практика</t>
  </si>
  <si>
    <t>Міністерство освіти і науки України</t>
  </si>
  <si>
    <t>Тижні</t>
  </si>
  <si>
    <t>Назва
 практики</t>
  </si>
  <si>
    <t>Усього</t>
  </si>
  <si>
    <t>Виконання дипломн. проекту</t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</si>
  <si>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</si>
  <si>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На основі ОПП підготовки бакалавра</t>
  </si>
  <si>
    <t xml:space="preserve">НАВЧАЛЬНИЙ ПЛАН </t>
  </si>
  <si>
    <t>Курсові</t>
  </si>
  <si>
    <t>проекти</t>
  </si>
  <si>
    <t>роботи</t>
  </si>
  <si>
    <t>1.2.1</t>
  </si>
  <si>
    <t>2. ДИСЦИПЛІНИ ВІЛЬНОГО ВИБОРУ</t>
  </si>
  <si>
    <t>Оцінка ефективності проектних рішень</t>
  </si>
  <si>
    <t>1.2.2</t>
  </si>
  <si>
    <t>1.2.3</t>
  </si>
  <si>
    <t>Сем. контр.</t>
  </si>
  <si>
    <t>1.3.1</t>
  </si>
  <si>
    <t>Охорона праці в галузі та цивільний захист</t>
  </si>
  <si>
    <t>Разом вибіркові дисципліни</t>
  </si>
  <si>
    <t>1. ОБОВ'ЯЗКОВІ НАВЧАЛЬНІ ДИСЦИПЛІНИ</t>
  </si>
  <si>
    <t>1.1.1</t>
  </si>
  <si>
    <t>1.1.2</t>
  </si>
  <si>
    <t>1.2.4</t>
  </si>
  <si>
    <t>ЗАТВЕРДЖЕНО:</t>
  </si>
  <si>
    <t>на засіданні Вченої ради</t>
  </si>
  <si>
    <t>(Ковальов В.Д.)</t>
  </si>
  <si>
    <t>Срок навчання - 1 рік, 4 місяці</t>
  </si>
  <si>
    <t>Семестр</t>
  </si>
  <si>
    <t>K</t>
  </si>
  <si>
    <t>C</t>
  </si>
  <si>
    <t>2 курс</t>
  </si>
  <si>
    <t>№ семестру</t>
  </si>
  <si>
    <r>
      <t xml:space="preserve">підготовки:   </t>
    </r>
    <r>
      <rPr>
        <b/>
        <sz val="20"/>
        <rFont val="Times New Roman"/>
        <family val="1"/>
      </rPr>
      <t>магістра за освітньо-професійною програмою</t>
    </r>
  </si>
  <si>
    <t>1.1 ЦИКЛ ЗАГАЛЬНОЇ ПІДГОТОВКИ</t>
  </si>
  <si>
    <t>Всього п.1.1.:</t>
  </si>
  <si>
    <t>1.2 ЦИКЛ ПРОФЕСІЙНОЇ ПІДГОТОВКИ</t>
  </si>
  <si>
    <t>1.3 ПРАКТИЧНА ПІДГОТОВКА</t>
  </si>
  <si>
    <t>1.4.1</t>
  </si>
  <si>
    <t>Всього п.1.2.:</t>
  </si>
  <si>
    <t>Всього п.1.3.:</t>
  </si>
  <si>
    <t>Всього п.1.4.:</t>
  </si>
  <si>
    <t>2.1 ЦИКЛ ЗАГАЛЬНОЇ ПІДГОТОВКИ</t>
  </si>
  <si>
    <t>2.2 ЦИКЛ ПРОФЕСІЙНОЇ ПІДГОТОВКИ</t>
  </si>
  <si>
    <t>Всього п.2.2.:</t>
  </si>
  <si>
    <t>Підсумок</t>
  </si>
  <si>
    <t>2.1.1</t>
  </si>
  <si>
    <t>2.1.2</t>
  </si>
  <si>
    <t>2.1.3</t>
  </si>
  <si>
    <t>2.2.2</t>
  </si>
  <si>
    <t>2.2.3</t>
  </si>
  <si>
    <t>2.2.4</t>
  </si>
  <si>
    <t>Дисципліна 2 семестру - 1</t>
  </si>
  <si>
    <t>Дисципліна 2 семестру - 2</t>
  </si>
  <si>
    <t>2.1.4</t>
  </si>
  <si>
    <t>2.2.5</t>
  </si>
  <si>
    <t>Д/П</t>
  </si>
  <si>
    <t>2.2.6</t>
  </si>
  <si>
    <t>90 год*</t>
  </si>
  <si>
    <t>90год*</t>
  </si>
  <si>
    <t>А</t>
  </si>
  <si>
    <t>4+66год*</t>
  </si>
  <si>
    <t>4+66 год*</t>
  </si>
  <si>
    <t>4+156 год*</t>
  </si>
  <si>
    <t xml:space="preserve">Примітка. * 1 день на тиждень </t>
  </si>
  <si>
    <t>1.2.5</t>
  </si>
  <si>
    <t xml:space="preserve"> 1 день на тиждень (90 годин)</t>
  </si>
  <si>
    <t>4 тижні та 1 день на тиждень (66 годин)</t>
  </si>
  <si>
    <t>Дисципліна 2 семестру - 3</t>
  </si>
  <si>
    <t>1.1.4</t>
  </si>
  <si>
    <t>Дисципліна 2 семестру - 4</t>
  </si>
  <si>
    <t>Дисципліна 2 семестру - 5</t>
  </si>
  <si>
    <t>2.2.1</t>
  </si>
  <si>
    <t>*Примітка: С - секційні заняття;  Ф- факультатив</t>
  </si>
  <si>
    <t>1ф,2ф</t>
  </si>
  <si>
    <t xml:space="preserve">Фізичне виховання* </t>
  </si>
  <si>
    <t>Разом п.2.1.:</t>
  </si>
  <si>
    <t>2.1.5</t>
  </si>
  <si>
    <t xml:space="preserve">Інтелектуальна власність </t>
  </si>
  <si>
    <t>2.2.7</t>
  </si>
  <si>
    <t>І . ГРАФІК ОСВІТНЬОГО ПРОЦЕСУ</t>
  </si>
  <si>
    <t>№ з/п</t>
  </si>
  <si>
    <t>Кваліфікаційна робота магістра</t>
  </si>
  <si>
    <t>Разом обов'язкові дисципліни</t>
  </si>
  <si>
    <t>1.4  АТЕСТАЦІЯ</t>
  </si>
  <si>
    <t>2.2.8</t>
  </si>
  <si>
    <t>2.1.6</t>
  </si>
  <si>
    <t>Дисципліни з інших ОП ДДМА</t>
  </si>
  <si>
    <t>Форма атестації (екзамен, дипломний проект (робота))</t>
  </si>
  <si>
    <t>2.2.9</t>
  </si>
  <si>
    <t>План освітнього процесу на 2020-2021 н.р.    КНмаг-1,4</t>
  </si>
  <si>
    <t xml:space="preserve">Теорія комп’ютеризованого проектування </t>
  </si>
  <si>
    <t xml:space="preserve">Сучасні методи проектування програмних систем на основі ООП </t>
  </si>
  <si>
    <t xml:space="preserve">Методи забезпечення якості компонентів комп'ютерних систем  </t>
  </si>
  <si>
    <t>Системний аналіз предметної області</t>
  </si>
  <si>
    <t xml:space="preserve">Розрахунки та автоматизоване проектування оптимальних конструкцій </t>
  </si>
  <si>
    <t xml:space="preserve">Планування та обробка результатів наукових досліджень </t>
  </si>
  <si>
    <t xml:space="preserve">Технології віртуальної та доданої реальності </t>
  </si>
  <si>
    <t>Математичне моделювання в біотехнічних системах</t>
  </si>
  <si>
    <r>
      <t xml:space="preserve">галузь знань: </t>
    </r>
    <r>
      <rPr>
        <b/>
        <sz val="20"/>
        <rFont val="Times New Roman"/>
        <family val="1"/>
      </rPr>
      <t>12 "Інформаційні технології"</t>
    </r>
  </si>
  <si>
    <r>
      <t xml:space="preserve">спеціальність : </t>
    </r>
    <r>
      <rPr>
        <b/>
        <sz val="20"/>
        <rFont val="Times New Roman"/>
        <family val="1"/>
      </rPr>
      <t>122 "Комп’ютерні науки"</t>
    </r>
  </si>
  <si>
    <r>
      <t xml:space="preserve">освітньо-професійна програма: </t>
    </r>
    <r>
      <rPr>
        <b/>
        <sz val="20"/>
        <rFont val="Times New Roman"/>
        <family val="1"/>
      </rPr>
      <t>"Комп’ютерні науки в техніці, бізнесі та медицині"</t>
    </r>
  </si>
  <si>
    <t>С.В. Подлєсний</t>
  </si>
  <si>
    <t>О.Ф. Тарасов</t>
  </si>
  <si>
    <t>1.1.5</t>
  </si>
  <si>
    <t>Хмарні технології та сервіси</t>
  </si>
  <si>
    <t>Апаратне і програмне забезпечення розподілених систем</t>
  </si>
  <si>
    <t>Зав.кафедри КІТ</t>
  </si>
  <si>
    <r>
      <t xml:space="preserve">Кваліфікація: </t>
    </r>
    <r>
      <rPr>
        <b/>
        <sz val="20"/>
        <rFont val="Times New Roman"/>
        <family val="1"/>
      </rPr>
      <t>магістр з комп’ютерних наук</t>
    </r>
  </si>
  <si>
    <t>Сучасні системи управління базами даних</t>
  </si>
  <si>
    <t>Декан факультету ФАМІТ</t>
  </si>
  <si>
    <t>Атест.</t>
  </si>
  <si>
    <t>Екзаменаційна сесія</t>
  </si>
  <si>
    <t xml:space="preserve">       II. ЗВЕДЕНІ ДАНІ ПРО БЮДЖЕТ ЧАСУ, тижні                                                                               ІІІ. ПРАКТИКА                                                                        IV.  АТЕСТАЦІЯ</t>
  </si>
  <si>
    <t>Позначення: Т – теоретичне навчання; С – екзаменаційна сесія;  П – практика; К – канікули; Д– дипломне проектування; А – атестація</t>
  </si>
  <si>
    <t>Методи обробки зображень та комп'ютерного зору</t>
  </si>
  <si>
    <t>Сучасні методи організації і аналізу даних</t>
  </si>
  <si>
    <t>Методологія і організація освітнього процесу та наукових досліджень</t>
  </si>
  <si>
    <t>1.1.1.1</t>
  </si>
  <si>
    <t>1.1.1.2</t>
  </si>
  <si>
    <t>Українська мова як іноземна (для іноземних громадян та осіб без громадянства)</t>
  </si>
  <si>
    <t xml:space="preserve"> Сучасні методи проектування програмних систем на основі ООП  (к.пр.)</t>
  </si>
  <si>
    <t>Гарант освітньої програми</t>
  </si>
  <si>
    <t>Регенеративна інженерія та проектування оптимальних конструкцій</t>
  </si>
  <si>
    <t xml:space="preserve">Розподілені комп'ютерні системи і мережі  </t>
  </si>
  <si>
    <t xml:space="preserve">Технології обчислювального інтелекту </t>
  </si>
  <si>
    <t>1 семестр</t>
  </si>
  <si>
    <t>2а семестр</t>
  </si>
  <si>
    <t>Кількість годин / тиждень</t>
  </si>
  <si>
    <t>Лекції</t>
  </si>
  <si>
    <t>Лаб. роботи</t>
  </si>
  <si>
    <t>Практ. заняття</t>
  </si>
  <si>
    <t>Семестровий  контроль</t>
  </si>
  <si>
    <t>залік</t>
  </si>
  <si>
    <t>курс. робота</t>
  </si>
  <si>
    <t>іспит</t>
  </si>
  <si>
    <t>2б семестр</t>
  </si>
  <si>
    <t xml:space="preserve"> -КН-20-1м</t>
  </si>
  <si>
    <t xml:space="preserve">Кількість  годин </t>
  </si>
  <si>
    <t>Викладач</t>
  </si>
  <si>
    <t>КН-20-1м, 2020-2021 н.р.</t>
  </si>
  <si>
    <t>Фізичне виховання</t>
  </si>
  <si>
    <t>С*</t>
  </si>
  <si>
    <t>ЗО</t>
  </si>
  <si>
    <t>ПО</t>
  </si>
  <si>
    <t>ПР</t>
  </si>
  <si>
    <t>мп</t>
  </si>
  <si>
    <t>кіт</t>
  </si>
  <si>
    <t>хіоп</t>
  </si>
  <si>
    <t>ЗВ</t>
  </si>
  <si>
    <t>ПВ</t>
  </si>
  <si>
    <t>кдм</t>
  </si>
  <si>
    <t>еп</t>
  </si>
  <si>
    <t>код з
 плану</t>
  </si>
  <si>
    <t>цикл</t>
  </si>
  <si>
    <t>Освітній компонент</t>
  </si>
  <si>
    <t>семестр</t>
  </si>
  <si>
    <t>потік, групи</t>
  </si>
  <si>
    <t>лекц.</t>
  </si>
  <si>
    <t>лаб.</t>
  </si>
  <si>
    <t>практ</t>
  </si>
  <si>
    <t>контроль</t>
  </si>
  <si>
    <t>каф.</t>
  </si>
  <si>
    <t>підпорядкованість
 кафедри</t>
  </si>
  <si>
    <t>підпорядкованість
 групи</t>
  </si>
  <si>
    <t>РВО</t>
  </si>
  <si>
    <t>Для ДВВ 
підтвердження
 вибору</t>
  </si>
  <si>
    <t>2а</t>
  </si>
  <si>
    <t>2б</t>
  </si>
  <si>
    <t>КН-21-1м</t>
  </si>
  <si>
    <t>Фізвиховання</t>
  </si>
  <si>
    <t>диф.залік</t>
  </si>
  <si>
    <t>ПК</t>
  </si>
  <si>
    <t>фв</t>
  </si>
  <si>
    <t>ФЕМ</t>
  </si>
  <si>
    <t>ФАМІТ</t>
  </si>
  <si>
    <t>ФМ</t>
  </si>
  <si>
    <t>ФІТО</t>
  </si>
  <si>
    <t>другий</t>
  </si>
  <si>
    <t>ні</t>
  </si>
  <si>
    <t>екзамен</t>
  </si>
  <si>
    <t xml:space="preserve">Працевлаштування та ділова кар'єра </t>
  </si>
  <si>
    <t>План освітнього процесу на 2021-2022 н.р.    КНмаг-1,4</t>
  </si>
  <si>
    <t>протокол № 10</t>
  </si>
  <si>
    <t>"29 " квітня  2021 р.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</si>
</sst>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_-;\-* #,##0_-;_-* &quot;-&quot;_-;_-@_-"/>
    <numFmt numFmtId="178" formatCode="_-* #,##0.00\ &quot;₴&quot;_-;\-* #,##0.00\ &quot;₴&quot;_-;_-* &quot;-&quot;??\ &quot;₴&quot;_-;_-@_-"/>
    <numFmt numFmtId="179" formatCode="_-* #,##0.00_-;\-* #,##0.00_-;_-* &quot;-&quot;??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_-;\-* #,##0_-;\ &quot;&quot;_-;_-@_-"/>
    <numFmt numFmtId="185" formatCode="#,##0;\-* #,##0_-;\ &quot;&quot;_-;_-@_-"/>
    <numFmt numFmtId="186" formatCode="0.0"/>
    <numFmt numFmtId="187" formatCode="#,##0_-;\-* #,##0_-;\ _-;_-@_-"/>
    <numFmt numFmtId="188" formatCode="#,##0;\-* #,##0_-;\ _-;_-@_-"/>
    <numFmt numFmtId="189" formatCode="#,##0_ ;\-#,##0\ "/>
  </numFmts>
  <fonts count="113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6"/>
      <name val="Times New Roman"/>
      <family val="1"/>
    </font>
    <font>
      <b/>
      <sz val="8"/>
      <name val="Arial Cyr"/>
      <family val="0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sz val="12"/>
      <name val="Arial Cyr"/>
      <family val="2"/>
    </font>
    <font>
      <b/>
      <sz val="16"/>
      <name val="Arial Cyr"/>
      <family val="2"/>
    </font>
    <font>
      <b/>
      <sz val="16"/>
      <name val="Times New Roman Cyr"/>
      <family val="0"/>
    </font>
    <font>
      <sz val="18"/>
      <name val="Arial Cyr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u val="single"/>
      <sz val="20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  <font>
      <sz val="12"/>
      <color indexed="8"/>
      <name val="Times New Roman"/>
      <family val="1"/>
    </font>
    <font>
      <sz val="14"/>
      <color indexed="8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i/>
      <sz val="14"/>
      <color indexed="8"/>
      <name val="Arial Cyr"/>
      <family val="0"/>
    </font>
    <font>
      <sz val="12"/>
      <color indexed="8"/>
      <name val="Arial Cyr"/>
      <family val="2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Arial"/>
      <family val="2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.5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Arial Cyr"/>
      <family val="0"/>
    </font>
    <font>
      <sz val="8"/>
      <color indexed="8"/>
      <name val="Calibri"/>
      <family val="2"/>
    </font>
    <font>
      <sz val="16"/>
      <color indexed="8"/>
      <name val="Times New Roman"/>
      <family val="1"/>
    </font>
    <font>
      <sz val="16"/>
      <color indexed="8"/>
      <name val="Arial Cyr"/>
      <family val="0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2"/>
    </font>
    <font>
      <sz val="12"/>
      <color theme="1"/>
      <name val="Times New Roman"/>
      <family val="1"/>
    </font>
    <font>
      <sz val="14"/>
      <color theme="1"/>
      <name val="Arial Cyr"/>
      <family val="0"/>
    </font>
    <font>
      <b/>
      <sz val="12"/>
      <color theme="1"/>
      <name val="Times New Roman"/>
      <family val="1"/>
    </font>
    <font>
      <sz val="10"/>
      <color theme="1"/>
      <name val="Arial Cyr"/>
      <family val="0"/>
    </font>
    <font>
      <i/>
      <sz val="14"/>
      <color theme="1"/>
      <name val="Arial Cyr"/>
      <family val="0"/>
    </font>
    <font>
      <sz val="12"/>
      <color theme="1"/>
      <name val="Arial Cyr"/>
      <family val="2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Arial"/>
      <family val="2"/>
    </font>
    <font>
      <i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.5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color theme="1"/>
      <name val="Arial Cyr"/>
      <family val="0"/>
    </font>
    <font>
      <sz val="8"/>
      <color theme="1"/>
      <name val="Calibri"/>
      <family val="2"/>
    </font>
    <font>
      <sz val="16"/>
      <color theme="1"/>
      <name val="Times New Roman"/>
      <family val="1"/>
    </font>
    <font>
      <sz val="16"/>
      <color theme="1"/>
      <name val="Arial Cyr"/>
      <family val="0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7" borderId="7" applyNumberFormat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0" fillId="31" borderId="0" applyNumberFormat="0" applyBorder="0" applyAlignment="0" applyProtection="0"/>
  </cellStyleXfs>
  <cellXfs count="821">
    <xf numFmtId="0" fontId="0" fillId="0" borderId="0" xfId="0" applyAlignment="1">
      <alignment/>
    </xf>
    <xf numFmtId="184" fontId="7" fillId="0" borderId="0" xfId="0" applyNumberFormat="1" applyFont="1" applyFill="1" applyBorder="1" applyAlignment="1" applyProtection="1">
      <alignment vertical="center"/>
      <protection/>
    </xf>
    <xf numFmtId="184" fontId="1" fillId="0" borderId="0" xfId="0" applyNumberFormat="1" applyFont="1" applyFill="1" applyBorder="1" applyAlignment="1" applyProtection="1">
      <alignment vertical="center"/>
      <protection/>
    </xf>
    <xf numFmtId="184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84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84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84" fontId="1" fillId="0" borderId="0" xfId="0" applyNumberFormat="1" applyFont="1" applyFill="1" applyBorder="1" applyAlignment="1" applyProtection="1">
      <alignment vertical="justify"/>
      <protection/>
    </xf>
    <xf numFmtId="0" fontId="0" fillId="0" borderId="0" xfId="0" applyBorder="1" applyAlignment="1">
      <alignment/>
    </xf>
    <xf numFmtId="184" fontId="7" fillId="0" borderId="10" xfId="0" applyNumberFormat="1" applyFont="1" applyFill="1" applyBorder="1" applyAlignment="1" applyProtection="1">
      <alignment vertical="center"/>
      <protection/>
    </xf>
    <xf numFmtId="184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184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1" fillId="0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1" fillId="0" borderId="0" xfId="53" applyFont="1">
      <alignment/>
      <protection/>
    </xf>
    <xf numFmtId="0" fontId="1" fillId="0" borderId="0" xfId="54" applyFont="1" applyBorder="1" applyAlignment="1">
      <alignment horizontal="right" vertical="center"/>
      <protection/>
    </xf>
    <xf numFmtId="0" fontId="0" fillId="0" borderId="0" xfId="53" applyBorder="1" applyAlignment="1">
      <alignment horizontal="center" vertical="center"/>
      <protection/>
    </xf>
    <xf numFmtId="49" fontId="0" fillId="0" borderId="0" xfId="53" applyNumberFormat="1" applyBorder="1" applyAlignment="1">
      <alignment horizontal="right" vertical="center"/>
      <protection/>
    </xf>
    <xf numFmtId="49" fontId="5" fillId="0" borderId="0" xfId="54" applyNumberFormat="1" applyFont="1" applyBorder="1" applyAlignment="1">
      <alignment horizontal="right" vertical="center"/>
      <protection/>
    </xf>
    <xf numFmtId="0" fontId="4" fillId="0" borderId="0" xfId="53" applyFont="1">
      <alignment/>
      <protection/>
    </xf>
    <xf numFmtId="0" fontId="16" fillId="0" borderId="0" xfId="54" applyFont="1">
      <alignment/>
      <protection/>
    </xf>
    <xf numFmtId="0" fontId="6" fillId="0" borderId="0" xfId="54" applyFont="1">
      <alignment/>
      <protection/>
    </xf>
    <xf numFmtId="0" fontId="15" fillId="0" borderId="0" xfId="53" applyFont="1">
      <alignment/>
      <protection/>
    </xf>
    <xf numFmtId="0" fontId="22" fillId="0" borderId="0" xfId="54" applyFont="1">
      <alignment/>
      <protection/>
    </xf>
    <xf numFmtId="0" fontId="15" fillId="0" borderId="0" xfId="54" applyFont="1">
      <alignment/>
      <protection/>
    </xf>
    <xf numFmtId="0" fontId="23" fillId="0" borderId="0" xfId="54" applyFont="1">
      <alignment/>
      <protection/>
    </xf>
    <xf numFmtId="0" fontId="1" fillId="0" borderId="0" xfId="53" applyFont="1" applyAlignment="1">
      <alignment horizontal="center"/>
      <protection/>
    </xf>
    <xf numFmtId="0" fontId="1" fillId="0" borderId="0" xfId="53" applyFont="1" applyBorder="1">
      <alignment/>
      <protection/>
    </xf>
    <xf numFmtId="0" fontId="0" fillId="0" borderId="0" xfId="53" applyAlignment="1">
      <alignment wrapText="1"/>
      <protection/>
    </xf>
    <xf numFmtId="0" fontId="5" fillId="0" borderId="0" xfId="53" applyFont="1" applyBorder="1" applyAlignment="1">
      <alignment horizontal="center" wrapText="1"/>
      <protection/>
    </xf>
    <xf numFmtId="0" fontId="1" fillId="0" borderId="0" xfId="53" applyFont="1" applyBorder="1" applyAlignment="1">
      <alignment horizontal="center" vertical="center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/>
      <protection/>
    </xf>
    <xf numFmtId="0" fontId="1" fillId="0" borderId="12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/>
      <protection/>
    </xf>
    <xf numFmtId="0" fontId="24" fillId="0" borderId="0" xfId="53" applyFont="1" applyBorder="1" applyAlignment="1">
      <alignment horizontal="center"/>
      <protection/>
    </xf>
    <xf numFmtId="0" fontId="4" fillId="0" borderId="0" xfId="53" applyFont="1" applyAlignment="1">
      <alignment horizontal="left" vertical="center" wrapText="1"/>
      <protection/>
    </xf>
    <xf numFmtId="0" fontId="15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23" fillId="0" borderId="0" xfId="53" applyFont="1" applyBorder="1" applyAlignment="1">
      <alignment horizontal="center"/>
      <protection/>
    </xf>
    <xf numFmtId="0" fontId="22" fillId="0" borderId="0" xfId="53" applyFont="1" applyAlignment="1">
      <alignment/>
      <protection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184" fontId="4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>
      <alignment/>
    </xf>
    <xf numFmtId="185" fontId="1" fillId="0" borderId="11" xfId="0" applyNumberFormat="1" applyFont="1" applyFill="1" applyBorder="1" applyAlignment="1" applyProtection="1">
      <alignment horizontal="center" vertical="center"/>
      <protection/>
    </xf>
    <xf numFmtId="185" fontId="1" fillId="0" borderId="13" xfId="0" applyNumberFormat="1" applyFont="1" applyFill="1" applyBorder="1" applyAlignment="1" applyProtection="1">
      <alignment horizontal="center" vertical="center"/>
      <protection/>
    </xf>
    <xf numFmtId="185" fontId="1" fillId="0" borderId="14" xfId="0" applyNumberFormat="1" applyFont="1" applyFill="1" applyBorder="1" applyAlignment="1" applyProtection="1">
      <alignment horizontal="center" vertical="center"/>
      <protection/>
    </xf>
    <xf numFmtId="184" fontId="1" fillId="0" borderId="11" xfId="0" applyNumberFormat="1" applyFont="1" applyFill="1" applyBorder="1" applyAlignment="1" applyProtection="1">
      <alignment vertical="center"/>
      <protection/>
    </xf>
    <xf numFmtId="184" fontId="1" fillId="0" borderId="13" xfId="0" applyNumberFormat="1" applyFont="1" applyFill="1" applyBorder="1" applyAlignment="1" applyProtection="1">
      <alignment vertical="center"/>
      <protection/>
    </xf>
    <xf numFmtId="184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185" fontId="1" fillId="0" borderId="17" xfId="0" applyNumberFormat="1" applyFont="1" applyFill="1" applyBorder="1" applyAlignment="1" applyProtection="1">
      <alignment horizontal="center" vertical="center"/>
      <protection/>
    </xf>
    <xf numFmtId="185" fontId="1" fillId="0" borderId="18" xfId="0" applyNumberFormat="1" applyFont="1" applyFill="1" applyBorder="1" applyAlignment="1" applyProtection="1">
      <alignment horizontal="center" vertical="center"/>
      <protection/>
    </xf>
    <xf numFmtId="185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0" xfId="53" applyFont="1" applyBorder="1" applyAlignment="1">
      <alignment horizontal="center" wrapText="1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0" fontId="0" fillId="0" borderId="0" xfId="53" applyFill="1" applyBorder="1" applyAlignment="1">
      <alignment horizontal="center" vertical="center"/>
      <protection/>
    </xf>
    <xf numFmtId="49" fontId="0" fillId="0" borderId="0" xfId="53" applyNumberFormat="1" applyFill="1" applyBorder="1" applyAlignment="1">
      <alignment horizontal="right" vertical="center"/>
      <protection/>
    </xf>
    <xf numFmtId="0" fontId="1" fillId="0" borderId="0" xfId="53" applyFont="1" applyFill="1">
      <alignment/>
      <protection/>
    </xf>
    <xf numFmtId="0" fontId="1" fillId="0" borderId="0" xfId="54" applyFont="1" applyFill="1" applyBorder="1" applyAlignment="1">
      <alignment horizontal="right" vertical="center"/>
      <protection/>
    </xf>
    <xf numFmtId="0" fontId="0" fillId="0" borderId="0" xfId="53" applyFill="1" applyBorder="1" applyAlignment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/>
    </xf>
    <xf numFmtId="184" fontId="1" fillId="0" borderId="23" xfId="0" applyNumberFormat="1" applyFont="1" applyFill="1" applyBorder="1" applyAlignment="1" applyProtection="1">
      <alignment vertical="center"/>
      <protection/>
    </xf>
    <xf numFmtId="185" fontId="1" fillId="0" borderId="24" xfId="0" applyNumberFormat="1" applyFont="1" applyFill="1" applyBorder="1" applyAlignment="1" applyProtection="1">
      <alignment horizontal="center" vertical="center"/>
      <protection/>
    </xf>
    <xf numFmtId="184" fontId="1" fillId="0" borderId="24" xfId="0" applyNumberFormat="1" applyFont="1" applyFill="1" applyBorder="1" applyAlignment="1" applyProtection="1">
      <alignment vertical="center"/>
      <protection/>
    </xf>
    <xf numFmtId="185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34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53" applyFont="1" applyAlignment="1">
      <alignment vertical="center" wrapText="1"/>
      <protection/>
    </xf>
    <xf numFmtId="0" fontId="25" fillId="0" borderId="0" xfId="53" applyFont="1" applyBorder="1" applyAlignment="1">
      <alignment vertical="center" wrapText="1"/>
      <protection/>
    </xf>
    <xf numFmtId="0" fontId="25" fillId="0" borderId="0" xfId="53" applyFont="1" applyAlignment="1">
      <alignment horizontal="center" vertical="center" wrapText="1"/>
      <protection/>
    </xf>
    <xf numFmtId="0" fontId="26" fillId="0" borderId="0" xfId="53" applyFont="1" applyAlignment="1">
      <alignment vertical="center" wrapText="1"/>
      <protection/>
    </xf>
    <xf numFmtId="0" fontId="26" fillId="0" borderId="0" xfId="53" applyFont="1" applyAlignment="1">
      <alignment vertical="top" wrapText="1"/>
      <protection/>
    </xf>
    <xf numFmtId="0" fontId="4" fillId="0" borderId="11" xfId="53" applyFont="1" applyBorder="1" applyAlignment="1">
      <alignment horizontal="center" vertical="center"/>
      <protection/>
    </xf>
    <xf numFmtId="0" fontId="1" fillId="0" borderId="11" xfId="53" applyFont="1" applyBorder="1" applyAlignment="1">
      <alignment horizontal="center" vertical="center" wrapText="1"/>
      <protection/>
    </xf>
    <xf numFmtId="1" fontId="92" fillId="0" borderId="28" xfId="0" applyNumberFormat="1" applyFont="1" applyFill="1" applyBorder="1" applyAlignment="1">
      <alignment horizontal="left" vertical="center" wrapText="1"/>
    </xf>
    <xf numFmtId="49" fontId="92" fillId="0" borderId="29" xfId="0" applyNumberFormat="1" applyFont="1" applyFill="1" applyBorder="1" applyAlignment="1">
      <alignment horizontal="center" vertical="center" wrapText="1"/>
    </xf>
    <xf numFmtId="49" fontId="92" fillId="0" borderId="30" xfId="0" applyNumberFormat="1" applyFont="1" applyFill="1" applyBorder="1" applyAlignment="1">
      <alignment horizontal="center" vertical="center" wrapText="1"/>
    </xf>
    <xf numFmtId="49" fontId="92" fillId="0" borderId="31" xfId="0" applyNumberFormat="1" applyFont="1" applyFill="1" applyBorder="1" applyAlignment="1">
      <alignment horizontal="center" vertical="center" wrapText="1"/>
    </xf>
    <xf numFmtId="49" fontId="92" fillId="0" borderId="14" xfId="0" applyNumberFormat="1" applyFont="1" applyFill="1" applyBorder="1" applyAlignment="1">
      <alignment horizontal="center" vertical="center" wrapText="1"/>
    </xf>
    <xf numFmtId="49" fontId="92" fillId="0" borderId="32" xfId="0" applyNumberFormat="1" applyFont="1" applyFill="1" applyBorder="1" applyAlignment="1">
      <alignment horizontal="center" vertical="center" wrapText="1"/>
    </xf>
    <xf numFmtId="0" fontId="92" fillId="34" borderId="13" xfId="0" applyNumberFormat="1" applyFont="1" applyFill="1" applyBorder="1" applyAlignment="1">
      <alignment horizontal="left" vertical="center" wrapText="1"/>
    </xf>
    <xf numFmtId="1" fontId="92" fillId="0" borderId="24" xfId="0" applyNumberFormat="1" applyFont="1" applyFill="1" applyBorder="1" applyAlignment="1">
      <alignment horizontal="left" vertical="center" wrapText="1"/>
    </xf>
    <xf numFmtId="1" fontId="92" fillId="0" borderId="33" xfId="54" applyNumberFormat="1" applyFont="1" applyFill="1" applyBorder="1" applyAlignment="1">
      <alignment horizontal="left" vertical="center" wrapText="1"/>
      <protection/>
    </xf>
    <xf numFmtId="1" fontId="92" fillId="0" borderId="24" xfId="54" applyNumberFormat="1" applyFont="1" applyFill="1" applyBorder="1" applyAlignment="1">
      <alignment horizontal="left" vertical="center" wrapText="1"/>
      <protection/>
    </xf>
    <xf numFmtId="1" fontId="92" fillId="0" borderId="28" xfId="54" applyNumberFormat="1" applyFont="1" applyFill="1" applyBorder="1" applyAlignment="1">
      <alignment horizontal="left" vertical="center" wrapText="1"/>
      <protection/>
    </xf>
    <xf numFmtId="1" fontId="92" fillId="34" borderId="24" xfId="0" applyNumberFormat="1" applyFont="1" applyFill="1" applyBorder="1" applyAlignment="1">
      <alignment horizontal="left" vertical="center" wrapText="1"/>
    </xf>
    <xf numFmtId="1" fontId="92" fillId="34" borderId="28" xfId="0" applyNumberFormat="1" applyFont="1" applyFill="1" applyBorder="1" applyAlignment="1">
      <alignment horizontal="left" vertical="center" wrapText="1"/>
    </xf>
    <xf numFmtId="0" fontId="92" fillId="34" borderId="11" xfId="0" applyFont="1" applyFill="1" applyBorder="1" applyAlignment="1">
      <alignment horizontal="center" vertical="center" wrapText="1"/>
    </xf>
    <xf numFmtId="1" fontId="92" fillId="34" borderId="28" xfId="0" applyNumberFormat="1" applyFont="1" applyFill="1" applyBorder="1" applyAlignment="1">
      <alignment horizontal="left" vertical="center" wrapText="1"/>
    </xf>
    <xf numFmtId="49" fontId="92" fillId="34" borderId="14" xfId="0" applyNumberFormat="1" applyFont="1" applyFill="1" applyBorder="1" applyAlignment="1">
      <alignment horizontal="center" vertical="center" wrapText="1"/>
    </xf>
    <xf numFmtId="0" fontId="92" fillId="34" borderId="11" xfId="0" applyFont="1" applyFill="1" applyBorder="1" applyAlignment="1">
      <alignment horizontal="center" vertical="center" wrapText="1"/>
    </xf>
    <xf numFmtId="0" fontId="93" fillId="0" borderId="0" xfId="0" applyFont="1" applyBorder="1" applyAlignment="1">
      <alignment/>
    </xf>
    <xf numFmtId="0" fontId="93" fillId="0" borderId="0" xfId="0" applyFont="1" applyAlignment="1">
      <alignment/>
    </xf>
    <xf numFmtId="0" fontId="92" fillId="34" borderId="34" xfId="0" applyNumberFormat="1" applyFont="1" applyFill="1" applyBorder="1" applyAlignment="1">
      <alignment horizontal="left" vertical="center" wrapText="1"/>
    </xf>
    <xf numFmtId="0" fontId="92" fillId="34" borderId="11" xfId="0" applyNumberFormat="1" applyFont="1" applyFill="1" applyBorder="1" applyAlignment="1">
      <alignment horizontal="center" vertical="center" wrapText="1"/>
    </xf>
    <xf numFmtId="188" fontId="92" fillId="34" borderId="11" xfId="0" applyNumberFormat="1" applyFont="1" applyFill="1" applyBorder="1" applyAlignment="1" applyProtection="1">
      <alignment horizontal="center" vertical="center"/>
      <protection/>
    </xf>
    <xf numFmtId="49" fontId="92" fillId="34" borderId="30" xfId="0" applyNumberFormat="1" applyFont="1" applyFill="1" applyBorder="1" applyAlignment="1">
      <alignment horizontal="center" vertical="center" wrapText="1"/>
    </xf>
    <xf numFmtId="1" fontId="92" fillId="34" borderId="35" xfId="0" applyNumberFormat="1" applyFont="1" applyFill="1" applyBorder="1" applyAlignment="1">
      <alignment horizontal="left" vertical="center" wrapText="1"/>
    </xf>
    <xf numFmtId="49" fontId="92" fillId="34" borderId="31" xfId="0" applyNumberFormat="1" applyFont="1" applyFill="1" applyBorder="1" applyAlignment="1" applyProtection="1">
      <alignment horizontal="center" vertical="center"/>
      <protection/>
    </xf>
    <xf numFmtId="49" fontId="92" fillId="34" borderId="29" xfId="0" applyNumberFormat="1" applyFont="1" applyFill="1" applyBorder="1" applyAlignment="1" applyProtection="1">
      <alignment horizontal="center" vertical="center"/>
      <protection/>
    </xf>
    <xf numFmtId="0" fontId="93" fillId="34" borderId="0" xfId="0" applyFont="1" applyFill="1" applyBorder="1" applyAlignment="1">
      <alignment/>
    </xf>
    <xf numFmtId="0" fontId="93" fillId="34" borderId="0" xfId="0" applyFont="1" applyFill="1" applyAlignment="1">
      <alignment/>
    </xf>
    <xf numFmtId="49" fontId="92" fillId="34" borderId="29" xfId="0" applyNumberFormat="1" applyFont="1" applyFill="1" applyBorder="1" applyAlignment="1">
      <alignment horizontal="center" vertical="center" wrapText="1"/>
    </xf>
    <xf numFmtId="49" fontId="92" fillId="34" borderId="30" xfId="0" applyNumberFormat="1" applyFont="1" applyFill="1" applyBorder="1" applyAlignment="1">
      <alignment horizontal="center" vertical="center" wrapText="1"/>
    </xf>
    <xf numFmtId="186" fontId="94" fillId="0" borderId="0" xfId="0" applyNumberFormat="1" applyFont="1" applyFill="1" applyBorder="1" applyAlignment="1">
      <alignment horizontal="center" vertical="center" wrapText="1"/>
    </xf>
    <xf numFmtId="49" fontId="92" fillId="34" borderId="31" xfId="0" applyNumberFormat="1" applyFont="1" applyFill="1" applyBorder="1" applyAlignment="1">
      <alignment horizontal="center" vertical="center" wrapText="1"/>
    </xf>
    <xf numFmtId="1" fontId="92" fillId="34" borderId="36" xfId="0" applyNumberFormat="1" applyFont="1" applyFill="1" applyBorder="1" applyAlignment="1">
      <alignment vertical="center" wrapText="1"/>
    </xf>
    <xf numFmtId="0" fontId="93" fillId="0" borderId="0" xfId="0" applyFont="1" applyFill="1" applyBorder="1" applyAlignment="1">
      <alignment/>
    </xf>
    <xf numFmtId="0" fontId="95" fillId="0" borderId="0" xfId="0" applyFont="1" applyBorder="1" applyAlignment="1">
      <alignment/>
    </xf>
    <xf numFmtId="0" fontId="95" fillId="0" borderId="0" xfId="0" applyFont="1" applyAlignment="1">
      <alignment/>
    </xf>
    <xf numFmtId="0" fontId="96" fillId="0" borderId="0" xfId="0" applyFont="1" applyBorder="1" applyAlignment="1">
      <alignment/>
    </xf>
    <xf numFmtId="0" fontId="96" fillId="0" borderId="0" xfId="0" applyFont="1" applyAlignment="1">
      <alignment/>
    </xf>
    <xf numFmtId="184" fontId="92" fillId="0" borderId="37" xfId="0" applyNumberFormat="1" applyFont="1" applyFill="1" applyBorder="1" applyAlignment="1" applyProtection="1">
      <alignment horizontal="center" vertical="center" wrapText="1"/>
      <protection/>
    </xf>
    <xf numFmtId="0" fontId="92" fillId="0" borderId="38" xfId="0" applyNumberFormat="1" applyFont="1" applyFill="1" applyBorder="1" applyAlignment="1" applyProtection="1">
      <alignment vertical="center" wrapText="1"/>
      <protection/>
    </xf>
    <xf numFmtId="0" fontId="92" fillId="0" borderId="39" xfId="0" applyNumberFormat="1" applyFont="1" applyFill="1" applyBorder="1" applyAlignment="1" applyProtection="1">
      <alignment vertical="center" wrapText="1"/>
      <protection/>
    </xf>
    <xf numFmtId="186" fontId="94" fillId="0" borderId="40" xfId="0" applyNumberFormat="1" applyFont="1" applyFill="1" applyBorder="1" applyAlignment="1" applyProtection="1">
      <alignment horizontal="center" vertical="center"/>
      <protection/>
    </xf>
    <xf numFmtId="0" fontId="94" fillId="0" borderId="21" xfId="0" applyNumberFormat="1" applyFont="1" applyFill="1" applyBorder="1" applyAlignment="1" applyProtection="1">
      <alignment horizontal="center" vertical="center" wrapText="1"/>
      <protection/>
    </xf>
    <xf numFmtId="0" fontId="92" fillId="0" borderId="16" xfId="0" applyNumberFormat="1" applyFont="1" applyFill="1" applyBorder="1" applyAlignment="1" applyProtection="1">
      <alignment vertical="center" wrapText="1"/>
      <protection/>
    </xf>
    <xf numFmtId="184" fontId="92" fillId="0" borderId="16" xfId="0" applyNumberFormat="1" applyFont="1" applyFill="1" applyBorder="1" applyAlignment="1" applyProtection="1">
      <alignment vertical="center"/>
      <protection/>
    </xf>
    <xf numFmtId="184" fontId="92" fillId="0" borderId="26" xfId="0" applyNumberFormat="1" applyFont="1" applyFill="1" applyBorder="1" applyAlignment="1" applyProtection="1">
      <alignment vertical="center"/>
      <protection/>
    </xf>
    <xf numFmtId="2" fontId="92" fillId="0" borderId="41" xfId="0" applyNumberFormat="1" applyFont="1" applyFill="1" applyBorder="1" applyAlignment="1" applyProtection="1">
      <alignment vertical="center"/>
      <protection/>
    </xf>
    <xf numFmtId="2" fontId="92" fillId="0" borderId="42" xfId="0" applyNumberFormat="1" applyFont="1" applyFill="1" applyBorder="1" applyAlignment="1" applyProtection="1">
      <alignment vertical="center"/>
      <protection/>
    </xf>
    <xf numFmtId="2" fontId="92" fillId="0" borderId="34" xfId="0" applyNumberFormat="1" applyFont="1" applyFill="1" applyBorder="1" applyAlignment="1" applyProtection="1">
      <alignment vertical="center"/>
      <protection/>
    </xf>
    <xf numFmtId="184" fontId="92" fillId="0" borderId="30" xfId="0" applyNumberFormat="1" applyFont="1" applyFill="1" applyBorder="1" applyAlignment="1" applyProtection="1">
      <alignment vertical="center"/>
      <protection/>
    </xf>
    <xf numFmtId="184" fontId="92" fillId="0" borderId="43" xfId="0" applyNumberFormat="1" applyFont="1" applyFill="1" applyBorder="1" applyAlignment="1" applyProtection="1">
      <alignment vertical="center"/>
      <protection/>
    </xf>
    <xf numFmtId="184" fontId="92" fillId="0" borderId="35" xfId="0" applyNumberFormat="1" applyFont="1" applyFill="1" applyBorder="1" applyAlignment="1" applyProtection="1">
      <alignment vertical="center"/>
      <protection/>
    </xf>
    <xf numFmtId="0" fontId="92" fillId="0" borderId="37" xfId="0" applyFont="1" applyFill="1" applyBorder="1" applyAlignment="1">
      <alignment horizontal="center" vertical="center" wrapText="1"/>
    </xf>
    <xf numFmtId="0" fontId="92" fillId="0" borderId="38" xfId="0" applyFont="1" applyFill="1" applyBorder="1" applyAlignment="1">
      <alignment horizontal="center" vertical="center" wrapText="1"/>
    </xf>
    <xf numFmtId="184" fontId="92" fillId="0" borderId="39" xfId="0" applyNumberFormat="1" applyFont="1" applyFill="1" applyBorder="1" applyAlignment="1" applyProtection="1">
      <alignment horizontal="center" vertical="center"/>
      <protection/>
    </xf>
    <xf numFmtId="186" fontId="94" fillId="0" borderId="40" xfId="0" applyNumberFormat="1" applyFont="1" applyFill="1" applyBorder="1" applyAlignment="1">
      <alignment horizontal="center" vertical="center" wrapText="1"/>
    </xf>
    <xf numFmtId="186" fontId="94" fillId="0" borderId="44" xfId="0" applyNumberFormat="1" applyFont="1" applyFill="1" applyBorder="1" applyAlignment="1">
      <alignment horizontal="center" vertical="center" wrapText="1"/>
    </xf>
    <xf numFmtId="186" fontId="94" fillId="0" borderId="45" xfId="0" applyNumberFormat="1" applyFont="1" applyFill="1" applyBorder="1" applyAlignment="1">
      <alignment horizontal="center" vertical="center" wrapText="1"/>
    </xf>
    <xf numFmtId="0" fontId="97" fillId="0" borderId="29" xfId="0" applyFont="1" applyFill="1" applyBorder="1" applyAlignment="1">
      <alignment wrapText="1"/>
    </xf>
    <xf numFmtId="0" fontId="92" fillId="0" borderId="42" xfId="0" applyFont="1" applyFill="1" applyBorder="1" applyAlignment="1">
      <alignment horizontal="center" vertical="center" wrapText="1"/>
    </xf>
    <xf numFmtId="188" fontId="92" fillId="0" borderId="34" xfId="0" applyNumberFormat="1" applyFont="1" applyFill="1" applyBorder="1" applyAlignment="1" applyProtection="1">
      <alignment horizontal="center" vertical="center"/>
      <protection/>
    </xf>
    <xf numFmtId="186" fontId="92" fillId="0" borderId="46" xfId="0" applyNumberFormat="1" applyFont="1" applyFill="1" applyBorder="1" applyAlignment="1">
      <alignment horizontal="center" vertical="center" wrapText="1"/>
    </xf>
    <xf numFmtId="0" fontId="92" fillId="0" borderId="41" xfId="0" applyFont="1" applyFill="1" applyBorder="1" applyAlignment="1">
      <alignment horizontal="center" vertical="center" wrapText="1"/>
    </xf>
    <xf numFmtId="0" fontId="92" fillId="0" borderId="34" xfId="0" applyFont="1" applyFill="1" applyBorder="1" applyAlignment="1">
      <alignment horizontal="center" vertical="center" wrapText="1"/>
    </xf>
    <xf numFmtId="0" fontId="92" fillId="0" borderId="29" xfId="0" applyFont="1" applyFill="1" applyBorder="1" applyAlignment="1">
      <alignment horizontal="center" vertical="center" wrapText="1"/>
    </xf>
    <xf numFmtId="184" fontId="92" fillId="0" borderId="36" xfId="0" applyNumberFormat="1" applyFont="1" applyFill="1" applyBorder="1" applyAlignment="1" applyProtection="1">
      <alignment horizontal="center" vertical="center"/>
      <protection/>
    </xf>
    <xf numFmtId="0" fontId="93" fillId="0" borderId="0" xfId="0" applyFont="1" applyFill="1" applyAlignment="1">
      <alignment/>
    </xf>
    <xf numFmtId="0" fontId="92" fillId="0" borderId="47" xfId="0" applyFont="1" applyFill="1" applyBorder="1" applyAlignment="1">
      <alignment horizontal="center" vertical="center" wrapText="1"/>
    </xf>
    <xf numFmtId="0" fontId="92" fillId="0" borderId="11" xfId="0" applyFont="1" applyFill="1" applyBorder="1" applyAlignment="1">
      <alignment horizontal="center" vertical="center" wrapText="1"/>
    </xf>
    <xf numFmtId="184" fontId="92" fillId="0" borderId="13" xfId="0" applyNumberFormat="1" applyFont="1" applyFill="1" applyBorder="1" applyAlignment="1" applyProtection="1">
      <alignment horizontal="center" vertical="center"/>
      <protection/>
    </xf>
    <xf numFmtId="186" fontId="92" fillId="0" borderId="48" xfId="0" applyNumberFormat="1" applyFont="1" applyFill="1" applyBorder="1" applyAlignment="1" applyProtection="1">
      <alignment horizontal="center" vertical="center"/>
      <protection/>
    </xf>
    <xf numFmtId="0" fontId="92" fillId="0" borderId="24" xfId="0" applyFont="1" applyFill="1" applyBorder="1" applyAlignment="1">
      <alignment horizontal="center" vertical="center" wrapText="1"/>
    </xf>
    <xf numFmtId="2" fontId="92" fillId="0" borderId="49" xfId="0" applyNumberFormat="1" applyFont="1" applyFill="1" applyBorder="1" applyAlignment="1">
      <alignment horizontal="center" vertical="center" wrapText="1"/>
    </xf>
    <xf numFmtId="2" fontId="92" fillId="0" borderId="11" xfId="0" applyNumberFormat="1" applyFont="1" applyFill="1" applyBorder="1" applyAlignment="1">
      <alignment horizontal="center" vertical="center" wrapText="1"/>
    </xf>
    <xf numFmtId="2" fontId="92" fillId="0" borderId="13" xfId="0" applyNumberFormat="1" applyFont="1" applyFill="1" applyBorder="1" applyAlignment="1">
      <alignment horizontal="center" vertical="center" wrapText="1"/>
    </xf>
    <xf numFmtId="188" fontId="92" fillId="0" borderId="32" xfId="0" applyNumberFormat="1" applyFont="1" applyFill="1" applyBorder="1" applyAlignment="1" applyProtection="1">
      <alignment horizontal="center" vertical="center"/>
      <protection/>
    </xf>
    <xf numFmtId="0" fontId="92" fillId="0" borderId="11" xfId="0" applyNumberFormat="1" applyFont="1" applyFill="1" applyBorder="1" applyAlignment="1">
      <alignment horizontal="center" vertical="center" wrapText="1"/>
    </xf>
    <xf numFmtId="184" fontId="92" fillId="0" borderId="24" xfId="0" applyNumberFormat="1" applyFont="1" applyFill="1" applyBorder="1" applyAlignment="1" applyProtection="1">
      <alignment horizontal="center" vertical="center"/>
      <protection/>
    </xf>
    <xf numFmtId="0" fontId="92" fillId="0" borderId="50" xfId="0" applyNumberFormat="1" applyFont="1" applyFill="1" applyBorder="1" applyAlignment="1" applyProtection="1">
      <alignment horizontal="center" vertical="center"/>
      <protection/>
    </xf>
    <xf numFmtId="0" fontId="92" fillId="0" borderId="38" xfId="0" applyNumberFormat="1" applyFont="1" applyFill="1" applyBorder="1" applyAlignment="1" applyProtection="1">
      <alignment horizontal="center" vertical="center"/>
      <protection/>
    </xf>
    <xf numFmtId="0" fontId="92" fillId="0" borderId="39" xfId="0" applyNumberFormat="1" applyFont="1" applyFill="1" applyBorder="1" applyAlignment="1" applyProtection="1">
      <alignment horizontal="center" vertical="center"/>
      <protection/>
    </xf>
    <xf numFmtId="186" fontId="94" fillId="0" borderId="45" xfId="0" applyNumberFormat="1" applyFont="1" applyFill="1" applyBorder="1" applyAlignment="1" applyProtection="1">
      <alignment horizontal="center" vertical="center"/>
      <protection/>
    </xf>
    <xf numFmtId="49" fontId="92" fillId="34" borderId="29" xfId="0" applyNumberFormat="1" applyFont="1" applyFill="1" applyBorder="1" applyAlignment="1">
      <alignment horizontal="center" vertical="center" wrapText="1"/>
    </xf>
    <xf numFmtId="0" fontId="92" fillId="0" borderId="51" xfId="0" applyFont="1" applyFill="1" applyBorder="1" applyAlignment="1">
      <alignment horizontal="center" vertical="center" wrapText="1"/>
    </xf>
    <xf numFmtId="188" fontId="92" fillId="0" borderId="52" xfId="0" applyNumberFormat="1" applyFont="1" applyFill="1" applyBorder="1" applyAlignment="1" applyProtection="1">
      <alignment horizontal="center" vertical="center"/>
      <protection/>
    </xf>
    <xf numFmtId="186" fontId="92" fillId="0" borderId="53" xfId="0" applyNumberFormat="1" applyFont="1" applyFill="1" applyBorder="1" applyAlignment="1">
      <alignment horizontal="center" vertical="center" wrapText="1"/>
    </xf>
    <xf numFmtId="0" fontId="92" fillId="0" borderId="49" xfId="0" applyFont="1" applyFill="1" applyBorder="1" applyAlignment="1">
      <alignment horizontal="center" vertical="center" wrapText="1"/>
    </xf>
    <xf numFmtId="0" fontId="92" fillId="0" borderId="11" xfId="0" applyFont="1" applyFill="1" applyBorder="1" applyAlignment="1">
      <alignment horizontal="center" vertical="center" wrapText="1"/>
    </xf>
    <xf numFmtId="0" fontId="92" fillId="0" borderId="13" xfId="0" applyFont="1" applyFill="1" applyBorder="1" applyAlignment="1">
      <alignment horizontal="center" vertical="center" wrapText="1"/>
    </xf>
    <xf numFmtId="0" fontId="92" fillId="0" borderId="14" xfId="0" applyFont="1" applyFill="1" applyBorder="1" applyAlignment="1">
      <alignment horizontal="center" vertical="center" wrapText="1"/>
    </xf>
    <xf numFmtId="186" fontId="98" fillId="0" borderId="0" xfId="0" applyNumberFormat="1" applyFont="1" applyFill="1" applyBorder="1" applyAlignment="1">
      <alignment horizontal="center" vertical="center" wrapText="1"/>
    </xf>
    <xf numFmtId="2" fontId="98" fillId="0" borderId="0" xfId="0" applyNumberFormat="1" applyFont="1" applyFill="1" applyBorder="1" applyAlignment="1">
      <alignment horizontal="center" vertical="center" wrapText="1"/>
    </xf>
    <xf numFmtId="1" fontId="92" fillId="34" borderId="13" xfId="0" applyNumberFormat="1" applyFont="1" applyFill="1" applyBorder="1" applyAlignment="1">
      <alignment horizontal="left" vertical="center" wrapText="1"/>
    </xf>
    <xf numFmtId="186" fontId="92" fillId="0" borderId="54" xfId="0" applyNumberFormat="1" applyFont="1" applyFill="1" applyBorder="1" applyAlignment="1" applyProtection="1">
      <alignment horizontal="center" vertical="center"/>
      <protection/>
    </xf>
    <xf numFmtId="188" fontId="92" fillId="0" borderId="14" xfId="0" applyNumberFormat="1" applyFont="1" applyFill="1" applyBorder="1" applyAlignment="1" applyProtection="1">
      <alignment horizontal="center" vertical="center"/>
      <protection/>
    </xf>
    <xf numFmtId="188" fontId="92" fillId="0" borderId="13" xfId="0" applyNumberFormat="1" applyFont="1" applyFill="1" applyBorder="1" applyAlignment="1" applyProtection="1">
      <alignment horizontal="center" vertical="center"/>
      <protection/>
    </xf>
    <xf numFmtId="1" fontId="92" fillId="0" borderId="13" xfId="0" applyNumberFormat="1" applyFont="1" applyFill="1" applyBorder="1" applyAlignment="1">
      <alignment horizontal="left" vertical="center" wrapText="1"/>
    </xf>
    <xf numFmtId="49" fontId="92" fillId="0" borderId="24" xfId="0" applyNumberFormat="1" applyFont="1" applyFill="1" applyBorder="1" applyAlignment="1">
      <alignment horizontal="left" vertical="center" wrapText="1"/>
    </xf>
    <xf numFmtId="0" fontId="92" fillId="0" borderId="14" xfId="0" applyFont="1" applyFill="1" applyBorder="1" applyAlignment="1">
      <alignment horizontal="center" vertical="center" wrapText="1"/>
    </xf>
    <xf numFmtId="49" fontId="99" fillId="0" borderId="24" xfId="0" applyNumberFormat="1" applyFont="1" applyFill="1" applyBorder="1" applyAlignment="1">
      <alignment horizontal="left" vertical="center" wrapText="1"/>
    </xf>
    <xf numFmtId="0" fontId="92" fillId="34" borderId="52" xfId="0" applyFont="1" applyFill="1" applyBorder="1" applyAlignment="1">
      <alignment horizontal="left" vertical="center" wrapText="1"/>
    </xf>
    <xf numFmtId="0" fontId="92" fillId="0" borderId="31" xfId="0" applyFont="1" applyFill="1" applyBorder="1" applyAlignment="1">
      <alignment horizontal="center" vertical="center" wrapText="1"/>
    </xf>
    <xf numFmtId="0" fontId="100" fillId="0" borderId="51" xfId="0" applyFont="1" applyFill="1" applyBorder="1" applyAlignment="1">
      <alignment horizontal="center" vertical="center" wrapText="1"/>
    </xf>
    <xf numFmtId="0" fontId="92" fillId="0" borderId="51" xfId="0" applyFont="1" applyFill="1" applyBorder="1" applyAlignment="1">
      <alignment horizontal="center" vertical="center" wrapText="1"/>
    </xf>
    <xf numFmtId="184" fontId="92" fillId="0" borderId="52" xfId="0" applyNumberFormat="1" applyFont="1" applyFill="1" applyBorder="1" applyAlignment="1" applyProtection="1">
      <alignment horizontal="center" vertical="center"/>
      <protection/>
    </xf>
    <xf numFmtId="186" fontId="92" fillId="0" borderId="53" xfId="0" applyNumberFormat="1" applyFont="1" applyFill="1" applyBorder="1" applyAlignment="1" applyProtection="1">
      <alignment horizontal="center" vertical="center"/>
      <protection/>
    </xf>
    <xf numFmtId="0" fontId="92" fillId="0" borderId="55" xfId="0" applyFont="1" applyFill="1" applyBorder="1" applyAlignment="1">
      <alignment horizontal="center" vertical="center" wrapText="1"/>
    </xf>
    <xf numFmtId="2" fontId="92" fillId="0" borderId="51" xfId="0" applyNumberFormat="1" applyFont="1" applyFill="1" applyBorder="1" applyAlignment="1">
      <alignment horizontal="center" vertical="center" wrapText="1"/>
    </xf>
    <xf numFmtId="2" fontId="101" fillId="0" borderId="52" xfId="0" applyNumberFormat="1" applyFont="1" applyFill="1" applyBorder="1" applyAlignment="1" applyProtection="1">
      <alignment horizontal="center" vertical="center"/>
      <protection/>
    </xf>
    <xf numFmtId="188" fontId="92" fillId="0" borderId="31" xfId="0" applyNumberFormat="1" applyFont="1" applyFill="1" applyBorder="1" applyAlignment="1" applyProtection="1">
      <alignment horizontal="center" vertical="center"/>
      <protection/>
    </xf>
    <xf numFmtId="0" fontId="92" fillId="0" borderId="51" xfId="0" applyNumberFormat="1" applyFont="1" applyFill="1" applyBorder="1" applyAlignment="1" applyProtection="1">
      <alignment horizontal="center" vertical="center"/>
      <protection/>
    </xf>
    <xf numFmtId="184" fontId="92" fillId="0" borderId="56" xfId="0" applyNumberFormat="1" applyFont="1" applyFill="1" applyBorder="1" applyAlignment="1" applyProtection="1">
      <alignment horizontal="center" vertical="center"/>
      <protection/>
    </xf>
    <xf numFmtId="0" fontId="102" fillId="34" borderId="57" xfId="0" applyFont="1" applyFill="1" applyBorder="1" applyAlignment="1">
      <alignment horizontal="left" vertical="center" wrapText="1"/>
    </xf>
    <xf numFmtId="0" fontId="92" fillId="0" borderId="32" xfId="0" applyFont="1" applyFill="1" applyBorder="1" applyAlignment="1">
      <alignment horizontal="center" vertical="center" wrapText="1"/>
    </xf>
    <xf numFmtId="0" fontId="92" fillId="0" borderId="12" xfId="0" applyFont="1" applyFill="1" applyBorder="1" applyAlignment="1">
      <alignment horizontal="center" vertical="center" wrapText="1"/>
    </xf>
    <xf numFmtId="184" fontId="92" fillId="0" borderId="57" xfId="0" applyNumberFormat="1" applyFont="1" applyFill="1" applyBorder="1" applyAlignment="1" applyProtection="1">
      <alignment horizontal="center" vertical="center"/>
      <protection/>
    </xf>
    <xf numFmtId="186" fontId="92" fillId="0" borderId="58" xfId="0" applyNumberFormat="1" applyFont="1" applyFill="1" applyBorder="1" applyAlignment="1" applyProtection="1">
      <alignment horizontal="center" vertical="center"/>
      <protection/>
    </xf>
    <xf numFmtId="0" fontId="92" fillId="0" borderId="47" xfId="0" applyFont="1" applyFill="1" applyBorder="1" applyAlignment="1">
      <alignment horizontal="center" vertical="center" wrapText="1"/>
    </xf>
    <xf numFmtId="2" fontId="92" fillId="0" borderId="12" xfId="0" applyNumberFormat="1" applyFont="1" applyFill="1" applyBorder="1" applyAlignment="1">
      <alignment horizontal="center" vertical="center" wrapText="1"/>
    </xf>
    <xf numFmtId="2" fontId="101" fillId="0" borderId="57" xfId="0" applyNumberFormat="1" applyFont="1" applyFill="1" applyBorder="1" applyAlignment="1" applyProtection="1">
      <alignment horizontal="center" vertical="center"/>
      <protection/>
    </xf>
    <xf numFmtId="0" fontId="92" fillId="0" borderId="12" xfId="0" applyNumberFormat="1" applyFont="1" applyFill="1" applyBorder="1" applyAlignment="1" applyProtection="1">
      <alignment horizontal="center" vertical="center"/>
      <protection/>
    </xf>
    <xf numFmtId="184" fontId="92" fillId="0" borderId="28" xfId="0" applyNumberFormat="1" applyFont="1" applyFill="1" applyBorder="1" applyAlignment="1" applyProtection="1">
      <alignment horizontal="center" vertical="center"/>
      <protection/>
    </xf>
    <xf numFmtId="184" fontId="92" fillId="0" borderId="50" xfId="57" applyNumberFormat="1" applyFont="1" applyFill="1" applyBorder="1" applyAlignment="1" applyProtection="1">
      <alignment horizontal="center" vertical="center"/>
      <protection/>
    </xf>
    <xf numFmtId="0" fontId="94" fillId="0" borderId="38" xfId="0" applyFont="1" applyFill="1" applyBorder="1" applyAlignment="1" applyProtection="1">
      <alignment horizontal="center" vertical="center"/>
      <protection/>
    </xf>
    <xf numFmtId="1" fontId="92" fillId="0" borderId="38" xfId="57" applyNumberFormat="1" applyFont="1" applyFill="1" applyBorder="1" applyAlignment="1" applyProtection="1">
      <alignment horizontal="center" vertical="center"/>
      <protection/>
    </xf>
    <xf numFmtId="184" fontId="92" fillId="0" borderId="38" xfId="57" applyNumberFormat="1" applyFont="1" applyFill="1" applyBorder="1" applyAlignment="1" applyProtection="1">
      <alignment horizontal="center" vertical="center"/>
      <protection/>
    </xf>
    <xf numFmtId="1" fontId="92" fillId="0" borderId="38" xfId="57" applyNumberFormat="1" applyFont="1" applyFill="1" applyBorder="1" applyAlignment="1">
      <alignment horizontal="center" vertical="center" wrapText="1"/>
      <protection/>
    </xf>
    <xf numFmtId="2" fontId="92" fillId="0" borderId="38" xfId="0" applyNumberFormat="1" applyFont="1" applyFill="1" applyBorder="1" applyAlignment="1">
      <alignment horizontal="center" vertical="center" wrapText="1"/>
    </xf>
    <xf numFmtId="2" fontId="101" fillId="0" borderId="38" xfId="0" applyNumberFormat="1" applyFont="1" applyFill="1" applyBorder="1" applyAlignment="1" applyProtection="1">
      <alignment horizontal="center" vertical="center"/>
      <protection/>
    </xf>
    <xf numFmtId="188" fontId="92" fillId="0" borderId="38" xfId="0" applyNumberFormat="1" applyFont="1" applyFill="1" applyBorder="1" applyAlignment="1" applyProtection="1">
      <alignment horizontal="center" vertical="center"/>
      <protection/>
    </xf>
    <xf numFmtId="184" fontId="92" fillId="0" borderId="45" xfId="0" applyNumberFormat="1" applyFont="1" applyFill="1" applyBorder="1" applyAlignment="1" applyProtection="1">
      <alignment horizontal="center" vertical="center"/>
      <protection/>
    </xf>
    <xf numFmtId="49" fontId="92" fillId="0" borderId="59" xfId="0" applyNumberFormat="1" applyFont="1" applyFill="1" applyBorder="1" applyAlignment="1">
      <alignment horizontal="center" vertical="center" wrapText="1"/>
    </xf>
    <xf numFmtId="0" fontId="102" fillId="34" borderId="60" xfId="0" applyFont="1" applyFill="1" applyBorder="1" applyAlignment="1">
      <alignment horizontal="left" vertical="center" wrapText="1"/>
    </xf>
    <xf numFmtId="0" fontId="92" fillId="0" borderId="60" xfId="0" applyFont="1" applyFill="1" applyBorder="1" applyAlignment="1">
      <alignment horizontal="center" vertical="center" wrapText="1"/>
    </xf>
    <xf numFmtId="184" fontId="92" fillId="0" borderId="60" xfId="0" applyNumberFormat="1" applyFont="1" applyFill="1" applyBorder="1" applyAlignment="1" applyProtection="1">
      <alignment horizontal="center" vertical="center"/>
      <protection/>
    </xf>
    <xf numFmtId="186" fontId="92" fillId="0" borderId="60" xfId="0" applyNumberFormat="1" applyFont="1" applyFill="1" applyBorder="1" applyAlignment="1" applyProtection="1">
      <alignment horizontal="center" vertical="center"/>
      <protection/>
    </xf>
    <xf numFmtId="0" fontId="92" fillId="0" borderId="60" xfId="0" applyFont="1" applyFill="1" applyBorder="1" applyAlignment="1">
      <alignment horizontal="center" vertical="center" wrapText="1"/>
    </xf>
    <xf numFmtId="2" fontId="92" fillId="0" borderId="60" xfId="0" applyNumberFormat="1" applyFont="1" applyFill="1" applyBorder="1" applyAlignment="1">
      <alignment horizontal="center" vertical="center" wrapText="1"/>
    </xf>
    <xf numFmtId="2" fontId="101" fillId="0" borderId="60" xfId="0" applyNumberFormat="1" applyFont="1" applyFill="1" applyBorder="1" applyAlignment="1" applyProtection="1">
      <alignment horizontal="center" vertical="center"/>
      <protection/>
    </xf>
    <xf numFmtId="188" fontId="92" fillId="0" borderId="60" xfId="0" applyNumberFormat="1" applyFont="1" applyFill="1" applyBorder="1" applyAlignment="1" applyProtection="1">
      <alignment horizontal="center" vertical="center"/>
      <protection/>
    </xf>
    <xf numFmtId="0" fontId="92" fillId="0" borderId="60" xfId="0" applyNumberFormat="1" applyFont="1" applyFill="1" applyBorder="1" applyAlignment="1" applyProtection="1">
      <alignment horizontal="center" vertical="center"/>
      <protection/>
    </xf>
    <xf numFmtId="184" fontId="92" fillId="0" borderId="61" xfId="0" applyNumberFormat="1" applyFont="1" applyFill="1" applyBorder="1" applyAlignment="1" applyProtection="1">
      <alignment horizontal="center" vertical="center"/>
      <protection/>
    </xf>
    <xf numFmtId="0" fontId="103" fillId="0" borderId="0" xfId="0" applyNumberFormat="1" applyFont="1" applyBorder="1" applyAlignment="1">
      <alignment vertical="center" wrapText="1"/>
    </xf>
    <xf numFmtId="0" fontId="92" fillId="0" borderId="31" xfId="0" applyFont="1" applyFill="1" applyBorder="1" applyAlignment="1">
      <alignment horizontal="center" vertical="center" wrapText="1"/>
    </xf>
    <xf numFmtId="186" fontId="92" fillId="0" borderId="53" xfId="0" applyNumberFormat="1" applyFont="1" applyFill="1" applyBorder="1" applyAlignment="1" applyProtection="1">
      <alignment horizontal="center" vertical="center"/>
      <protection/>
    </xf>
    <xf numFmtId="0" fontId="92" fillId="0" borderId="55" xfId="0" applyFont="1" applyFill="1" applyBorder="1" applyAlignment="1">
      <alignment horizontal="center" vertical="center" wrapText="1"/>
    </xf>
    <xf numFmtId="2" fontId="92" fillId="0" borderId="51" xfId="0" applyNumberFormat="1" applyFont="1" applyFill="1" applyBorder="1" applyAlignment="1" applyProtection="1">
      <alignment horizontal="center" vertical="center"/>
      <protection/>
    </xf>
    <xf numFmtId="2" fontId="92" fillId="0" borderId="52" xfId="0" applyNumberFormat="1" applyFont="1" applyFill="1" applyBorder="1" applyAlignment="1" applyProtection="1">
      <alignment horizontal="center" vertical="center"/>
      <protection/>
    </xf>
    <xf numFmtId="0" fontId="92" fillId="0" borderId="31" xfId="0" applyNumberFormat="1" applyFont="1" applyFill="1" applyBorder="1" applyAlignment="1">
      <alignment horizontal="center" vertical="center" wrapText="1"/>
    </xf>
    <xf numFmtId="0" fontId="92" fillId="0" borderId="51" xfId="0" applyNumberFormat="1" applyFont="1" applyFill="1" applyBorder="1" applyAlignment="1">
      <alignment horizontal="center" vertical="center" wrapText="1"/>
    </xf>
    <xf numFmtId="186" fontId="92" fillId="0" borderId="46" xfId="0" applyNumberFormat="1" applyFont="1" applyFill="1" applyBorder="1" applyAlignment="1" applyProtection="1">
      <alignment horizontal="center" vertical="center"/>
      <protection/>
    </xf>
    <xf numFmtId="2" fontId="92" fillId="0" borderId="42" xfId="0" applyNumberFormat="1" applyFont="1" applyFill="1" applyBorder="1" applyAlignment="1">
      <alignment horizontal="center" vertical="center" wrapText="1"/>
    </xf>
    <xf numFmtId="2" fontId="92" fillId="0" borderId="34" xfId="0" applyNumberFormat="1" applyFont="1" applyFill="1" applyBorder="1" applyAlignment="1" applyProtection="1">
      <alignment horizontal="center" vertical="center"/>
      <protection/>
    </xf>
    <xf numFmtId="0" fontId="92" fillId="0" borderId="29" xfId="0" applyNumberFormat="1" applyFont="1" applyFill="1" applyBorder="1" applyAlignment="1" applyProtection="1">
      <alignment horizontal="center" vertical="center"/>
      <protection/>
    </xf>
    <xf numFmtId="0" fontId="92" fillId="0" borderId="42" xfId="0" applyNumberFormat="1" applyFont="1" applyFill="1" applyBorder="1" applyAlignment="1" applyProtection="1">
      <alignment horizontal="center" vertical="center"/>
      <protection/>
    </xf>
    <xf numFmtId="0" fontId="97" fillId="0" borderId="50" xfId="0" applyFont="1" applyFill="1" applyBorder="1" applyAlignment="1">
      <alignment horizontal="center" vertical="center"/>
    </xf>
    <xf numFmtId="0" fontId="97" fillId="0" borderId="38" xfId="0" applyFont="1" applyFill="1" applyBorder="1" applyAlignment="1">
      <alignment horizontal="center" vertical="center"/>
    </xf>
    <xf numFmtId="0" fontId="97" fillId="0" borderId="39" xfId="0" applyFont="1" applyFill="1" applyBorder="1" applyAlignment="1">
      <alignment horizontal="center" vertical="center"/>
    </xf>
    <xf numFmtId="186" fontId="94" fillId="0" borderId="62" xfId="0" applyNumberFormat="1" applyFont="1" applyFill="1" applyBorder="1" applyAlignment="1">
      <alignment horizontal="center" vertical="center"/>
    </xf>
    <xf numFmtId="186" fontId="94" fillId="0" borderId="50" xfId="0" applyNumberFormat="1" applyFont="1" applyFill="1" applyBorder="1" applyAlignment="1">
      <alignment horizontal="center" vertical="center"/>
    </xf>
    <xf numFmtId="186" fontId="94" fillId="0" borderId="38" xfId="0" applyNumberFormat="1" applyFont="1" applyFill="1" applyBorder="1" applyAlignment="1">
      <alignment horizontal="center" vertical="center"/>
    </xf>
    <xf numFmtId="186" fontId="94" fillId="0" borderId="45" xfId="0" applyNumberFormat="1" applyFont="1" applyFill="1" applyBorder="1" applyAlignment="1">
      <alignment horizontal="center" vertical="center"/>
    </xf>
    <xf numFmtId="186" fontId="94" fillId="0" borderId="63" xfId="0" applyNumberFormat="1" applyFont="1" applyFill="1" applyBorder="1" applyAlignment="1">
      <alignment horizontal="center" vertical="center"/>
    </xf>
    <xf numFmtId="186" fontId="94" fillId="0" borderId="17" xfId="0" applyNumberFormat="1" applyFont="1" applyFill="1" applyBorder="1" applyAlignment="1">
      <alignment horizontal="center" vertical="center"/>
    </xf>
    <xf numFmtId="186" fontId="94" fillId="0" borderId="18" xfId="0" applyNumberFormat="1" applyFont="1" applyFill="1" applyBorder="1" applyAlignment="1">
      <alignment horizontal="center" vertical="center"/>
    </xf>
    <xf numFmtId="184" fontId="92" fillId="0" borderId="13" xfId="0" applyNumberFormat="1" applyFont="1" applyFill="1" applyBorder="1" applyAlignment="1" applyProtection="1">
      <alignment horizontal="center" vertical="center"/>
      <protection/>
    </xf>
    <xf numFmtId="2" fontId="92" fillId="0" borderId="11" xfId="0" applyNumberFormat="1" applyFont="1" applyFill="1" applyBorder="1" applyAlignment="1" applyProtection="1">
      <alignment horizontal="center" vertical="center"/>
      <protection/>
    </xf>
    <xf numFmtId="2" fontId="92" fillId="0" borderId="13" xfId="0" applyNumberFormat="1" applyFont="1" applyFill="1" applyBorder="1" applyAlignment="1" applyProtection="1">
      <alignment horizontal="center" vertical="center"/>
      <protection/>
    </xf>
    <xf numFmtId="0" fontId="92" fillId="0" borderId="14" xfId="0" applyNumberFormat="1" applyFont="1" applyFill="1" applyBorder="1" applyAlignment="1">
      <alignment horizontal="center" vertical="center" wrapText="1"/>
    </xf>
    <xf numFmtId="0" fontId="92" fillId="0" borderId="11" xfId="0" applyNumberFormat="1" applyFont="1" applyFill="1" applyBorder="1" applyAlignment="1">
      <alignment horizontal="center" vertical="center"/>
    </xf>
    <xf numFmtId="0" fontId="92" fillId="0" borderId="36" xfId="0" applyFont="1" applyFill="1" applyBorder="1" applyAlignment="1">
      <alignment horizontal="center" vertical="center"/>
    </xf>
    <xf numFmtId="0" fontId="92" fillId="0" borderId="42" xfId="0" applyFont="1" applyFill="1" applyBorder="1" applyAlignment="1">
      <alignment horizontal="center" vertical="center" wrapText="1"/>
    </xf>
    <xf numFmtId="184" fontId="92" fillId="0" borderId="42" xfId="0" applyNumberFormat="1" applyFont="1" applyFill="1" applyBorder="1" applyAlignment="1" applyProtection="1">
      <alignment horizontal="center" vertical="center"/>
      <protection/>
    </xf>
    <xf numFmtId="2" fontId="92" fillId="0" borderId="42" xfId="0" applyNumberFormat="1" applyFont="1" applyFill="1" applyBorder="1" applyAlignment="1" applyProtection="1">
      <alignment horizontal="center" vertical="center"/>
      <protection/>
    </xf>
    <xf numFmtId="0" fontId="92" fillId="0" borderId="29" xfId="0" applyNumberFormat="1" applyFont="1" applyFill="1" applyBorder="1" applyAlignment="1">
      <alignment horizontal="center" vertical="center" wrapText="1"/>
    </xf>
    <xf numFmtId="0" fontId="92" fillId="0" borderId="41" xfId="0" applyFont="1" applyFill="1" applyBorder="1" applyAlignment="1">
      <alignment horizontal="center" vertical="center" wrapText="1"/>
    </xf>
    <xf numFmtId="0" fontId="92" fillId="0" borderId="14" xfId="0" applyNumberFormat="1" applyFont="1" applyFill="1" applyBorder="1" applyAlignment="1" applyProtection="1">
      <alignment horizontal="center" vertical="center"/>
      <protection/>
    </xf>
    <xf numFmtId="0" fontId="92" fillId="0" borderId="11" xfId="0" applyNumberFormat="1" applyFont="1" applyFill="1" applyBorder="1" applyAlignment="1" applyProtection="1">
      <alignment horizontal="center" vertical="center"/>
      <protection/>
    </xf>
    <xf numFmtId="184" fontId="92" fillId="0" borderId="34" xfId="0" applyNumberFormat="1" applyFont="1" applyFill="1" applyBorder="1" applyAlignment="1" applyProtection="1">
      <alignment horizontal="center" vertical="center"/>
      <protection/>
    </xf>
    <xf numFmtId="186" fontId="94" fillId="0" borderId="62" xfId="0" applyNumberFormat="1" applyFont="1" applyFill="1" applyBorder="1" applyAlignment="1">
      <alignment horizontal="center" vertical="center" wrapText="1"/>
    </xf>
    <xf numFmtId="186" fontId="94" fillId="0" borderId="38" xfId="0" applyNumberFormat="1" applyFont="1" applyFill="1" applyBorder="1" applyAlignment="1">
      <alignment horizontal="center" vertical="center" wrapText="1"/>
    </xf>
    <xf numFmtId="184" fontId="92" fillId="0" borderId="21" xfId="0" applyNumberFormat="1" applyFont="1" applyFill="1" applyBorder="1" applyAlignment="1" applyProtection="1">
      <alignment horizontal="center" vertical="center" wrapText="1"/>
      <protection/>
    </xf>
    <xf numFmtId="0" fontId="92" fillId="0" borderId="20" xfId="0" applyNumberFormat="1" applyFont="1" applyFill="1" applyBorder="1" applyAlignment="1" applyProtection="1">
      <alignment vertical="center" wrapText="1"/>
      <protection/>
    </xf>
    <xf numFmtId="186" fontId="94" fillId="0" borderId="22" xfId="0" applyNumberFormat="1" applyFont="1" applyFill="1" applyBorder="1" applyAlignment="1" applyProtection="1">
      <alignment horizontal="center" vertical="center"/>
      <protection/>
    </xf>
    <xf numFmtId="186" fontId="94" fillId="0" borderId="15" xfId="0" applyNumberFormat="1" applyFont="1" applyFill="1" applyBorder="1" applyAlignment="1" applyProtection="1">
      <alignment horizontal="center" vertical="center"/>
      <protection/>
    </xf>
    <xf numFmtId="184" fontId="92" fillId="0" borderId="0" xfId="0" applyNumberFormat="1" applyFont="1" applyFill="1" applyBorder="1" applyAlignment="1" applyProtection="1">
      <alignment horizontal="center" vertical="center"/>
      <protection/>
    </xf>
    <xf numFmtId="0" fontId="92" fillId="0" borderId="0" xfId="0" applyFont="1" applyFill="1" applyBorder="1" applyAlignment="1" applyProtection="1">
      <alignment vertical="center"/>
      <protection/>
    </xf>
    <xf numFmtId="0" fontId="92" fillId="0" borderId="0" xfId="0" applyNumberFormat="1" applyFont="1" applyFill="1" applyBorder="1" applyAlignment="1" applyProtection="1">
      <alignment vertical="center"/>
      <protection/>
    </xf>
    <xf numFmtId="0" fontId="92" fillId="0" borderId="24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 applyProtection="1">
      <alignment horizontal="center" vertical="center"/>
      <protection/>
    </xf>
    <xf numFmtId="184" fontId="92" fillId="0" borderId="17" xfId="0" applyNumberFormat="1" applyFont="1" applyFill="1" applyBorder="1" applyAlignment="1" applyProtection="1">
      <alignment horizontal="center" vertical="center"/>
      <protection/>
    </xf>
    <xf numFmtId="184" fontId="92" fillId="0" borderId="18" xfId="0" applyNumberFormat="1" applyFont="1" applyFill="1" applyBorder="1" applyAlignment="1" applyProtection="1">
      <alignment horizontal="center" vertical="center"/>
      <protection/>
    </xf>
    <xf numFmtId="184" fontId="92" fillId="0" borderId="19" xfId="0" applyNumberFormat="1" applyFont="1" applyFill="1" applyBorder="1" applyAlignment="1" applyProtection="1">
      <alignment horizontal="center" vertical="center"/>
      <protection/>
    </xf>
    <xf numFmtId="184" fontId="92" fillId="0" borderId="25" xfId="0" applyNumberFormat="1" applyFont="1" applyFill="1" applyBorder="1" applyAlignment="1" applyProtection="1">
      <alignment horizontal="center" vertical="center"/>
      <protection/>
    </xf>
    <xf numFmtId="0" fontId="92" fillId="0" borderId="0" xfId="0" applyNumberFormat="1" applyFont="1" applyFill="1" applyBorder="1" applyAlignment="1" applyProtection="1">
      <alignment horizontal="center" vertical="center"/>
      <protection/>
    </xf>
    <xf numFmtId="0" fontId="92" fillId="0" borderId="0" xfId="0" applyFont="1" applyFill="1" applyBorder="1" applyAlignment="1">
      <alignment horizontal="left" wrapText="1"/>
    </xf>
    <xf numFmtId="0" fontId="92" fillId="0" borderId="0" xfId="0" applyFont="1" applyFill="1" applyBorder="1" applyAlignment="1">
      <alignment horizontal="center" wrapText="1"/>
    </xf>
    <xf numFmtId="0" fontId="92" fillId="0" borderId="0" xfId="0" applyNumberFormat="1" applyFont="1" applyFill="1" applyBorder="1" applyAlignment="1">
      <alignment horizontal="left" wrapText="1"/>
    </xf>
    <xf numFmtId="184" fontId="92" fillId="0" borderId="15" xfId="0" applyNumberFormat="1" applyFont="1" applyFill="1" applyBorder="1" applyAlignment="1" applyProtection="1">
      <alignment horizontal="center" vertical="center" wrapText="1"/>
      <protection/>
    </xf>
    <xf numFmtId="184" fontId="92" fillId="0" borderId="16" xfId="0" applyNumberFormat="1" applyFont="1" applyFill="1" applyBorder="1" applyAlignment="1" applyProtection="1">
      <alignment horizontal="center" vertical="center" wrapText="1"/>
      <protection/>
    </xf>
    <xf numFmtId="184" fontId="92" fillId="0" borderId="50" xfId="0" applyNumberFormat="1" applyFont="1" applyFill="1" applyBorder="1" applyAlignment="1" applyProtection="1">
      <alignment horizontal="center" vertical="center" wrapText="1"/>
      <protection/>
    </xf>
    <xf numFmtId="184" fontId="92" fillId="0" borderId="38" xfId="0" applyNumberFormat="1" applyFont="1" applyFill="1" applyBorder="1" applyAlignment="1" applyProtection="1">
      <alignment horizontal="center" vertical="center" wrapText="1"/>
      <protection/>
    </xf>
    <xf numFmtId="184" fontId="92" fillId="0" borderId="45" xfId="0" applyNumberFormat="1" applyFont="1" applyFill="1" applyBorder="1" applyAlignment="1" applyProtection="1">
      <alignment horizontal="center" vertical="center" wrapText="1"/>
      <protection/>
    </xf>
    <xf numFmtId="0" fontId="92" fillId="0" borderId="0" xfId="0" applyFont="1" applyFill="1" applyAlignment="1">
      <alignment/>
    </xf>
    <xf numFmtId="0" fontId="92" fillId="0" borderId="0" xfId="0" applyFont="1" applyFill="1" applyBorder="1" applyAlignment="1">
      <alignment/>
    </xf>
    <xf numFmtId="186" fontId="104" fillId="0" borderId="62" xfId="0" applyNumberFormat="1" applyFont="1" applyFill="1" applyBorder="1" applyAlignment="1">
      <alignment horizontal="center" vertical="center"/>
    </xf>
    <xf numFmtId="186" fontId="104" fillId="0" borderId="64" xfId="0" applyNumberFormat="1" applyFont="1" applyFill="1" applyBorder="1" applyAlignment="1">
      <alignment horizontal="center" vertical="center"/>
    </xf>
    <xf numFmtId="186" fontId="104" fillId="0" borderId="44" xfId="0" applyNumberFormat="1" applyFont="1" applyFill="1" applyBorder="1" applyAlignment="1">
      <alignment horizontal="center" vertical="center"/>
    </xf>
    <xf numFmtId="0" fontId="97" fillId="0" borderId="0" xfId="0" applyFont="1" applyFill="1" applyAlignment="1">
      <alignment/>
    </xf>
    <xf numFmtId="0" fontId="95" fillId="0" borderId="0" xfId="0" applyFont="1" applyFill="1" applyAlignment="1">
      <alignment vertical="center"/>
    </xf>
    <xf numFmtId="186" fontId="95" fillId="0" borderId="0" xfId="0" applyNumberFormat="1" applyFont="1" applyFill="1" applyAlignment="1">
      <alignment horizontal="center" vertical="center"/>
    </xf>
    <xf numFmtId="0" fontId="97" fillId="0" borderId="0" xfId="0" applyFont="1" applyFill="1" applyBorder="1" applyAlignment="1">
      <alignment/>
    </xf>
    <xf numFmtId="0" fontId="92" fillId="0" borderId="27" xfId="0" applyFont="1" applyFill="1" applyBorder="1" applyAlignment="1">
      <alignment/>
    </xf>
    <xf numFmtId="0" fontId="92" fillId="0" borderId="0" xfId="0" applyNumberFormat="1" applyFont="1" applyFill="1" applyBorder="1" applyAlignment="1" applyProtection="1">
      <alignment horizontal="left" vertical="center"/>
      <protection/>
    </xf>
    <xf numFmtId="1" fontId="105" fillId="34" borderId="24" xfId="0" applyNumberFormat="1" applyFont="1" applyFill="1" applyBorder="1" applyAlignment="1">
      <alignment horizontal="left" vertical="center" wrapText="1"/>
    </xf>
    <xf numFmtId="0" fontId="92" fillId="0" borderId="0" xfId="0" applyFont="1" applyFill="1" applyBorder="1" applyAlignment="1">
      <alignment horizontal="right" wrapText="1"/>
    </xf>
    <xf numFmtId="186" fontId="104" fillId="0" borderId="0" xfId="0" applyNumberFormat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right" wrapText="1"/>
    </xf>
    <xf numFmtId="0" fontId="94" fillId="0" borderId="0" xfId="0" applyFont="1" applyFill="1" applyBorder="1" applyAlignment="1">
      <alignment horizontal="center" wrapText="1"/>
    </xf>
    <xf numFmtId="0" fontId="106" fillId="0" borderId="65" xfId="0" applyFont="1" applyFill="1" applyBorder="1" applyAlignment="1">
      <alignment horizontal="center" wrapText="1"/>
    </xf>
    <xf numFmtId="0" fontId="106" fillId="0" borderId="65" xfId="0" applyFont="1" applyFill="1" applyBorder="1" applyAlignment="1">
      <alignment horizontal="left" wrapText="1"/>
    </xf>
    <xf numFmtId="0" fontId="106" fillId="0" borderId="65" xfId="0" applyNumberFormat="1" applyFont="1" applyFill="1" applyBorder="1" applyAlignment="1">
      <alignment horizontal="left" wrapText="1"/>
    </xf>
    <xf numFmtId="0" fontId="94" fillId="0" borderId="0" xfId="0" applyFont="1" applyFill="1" applyAlignment="1">
      <alignment/>
    </xf>
    <xf numFmtId="0" fontId="107" fillId="0" borderId="0" xfId="0" applyFont="1" applyFill="1" applyAlignment="1">
      <alignment/>
    </xf>
    <xf numFmtId="0" fontId="94" fillId="0" borderId="0" xfId="0" applyFont="1" applyFill="1" applyBorder="1" applyAlignment="1" applyProtection="1">
      <alignment horizontal="right" vertical="center"/>
      <protection/>
    </xf>
    <xf numFmtId="49" fontId="92" fillId="0" borderId="38" xfId="57" applyNumberFormat="1" applyFont="1" applyFill="1" applyBorder="1" applyAlignment="1">
      <alignment horizontal="left" vertical="center" wrapText="1"/>
      <protection/>
    </xf>
    <xf numFmtId="0" fontId="92" fillId="0" borderId="38" xfId="0" applyFont="1" applyFill="1" applyBorder="1" applyAlignment="1" applyProtection="1">
      <alignment horizontal="center" vertical="center"/>
      <protection/>
    </xf>
    <xf numFmtId="0" fontId="94" fillId="0" borderId="39" xfId="0" applyFont="1" applyFill="1" applyBorder="1" applyAlignment="1" applyProtection="1">
      <alignment horizontal="center" vertical="center"/>
      <protection/>
    </xf>
    <xf numFmtId="0" fontId="92" fillId="0" borderId="40" xfId="0" applyFont="1" applyFill="1" applyBorder="1" applyAlignment="1" applyProtection="1">
      <alignment horizontal="center" vertical="center"/>
      <protection/>
    </xf>
    <xf numFmtId="0" fontId="92" fillId="0" borderId="37" xfId="0" applyFont="1" applyFill="1" applyBorder="1" applyAlignment="1" applyProtection="1">
      <alignment horizontal="center" vertical="center"/>
      <protection/>
    </xf>
    <xf numFmtId="184" fontId="5" fillId="0" borderId="0" xfId="0" applyNumberFormat="1" applyFont="1" applyFill="1" applyBorder="1" applyAlignment="1" applyProtection="1">
      <alignment horizontal="center" vertical="center"/>
      <protection/>
    </xf>
    <xf numFmtId="1" fontId="92" fillId="34" borderId="0" xfId="0" applyNumberFormat="1" applyFont="1" applyFill="1" applyBorder="1" applyAlignment="1">
      <alignment vertical="center" wrapText="1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92" fillId="34" borderId="11" xfId="0" applyNumberFormat="1" applyFont="1" applyFill="1" applyBorder="1" applyAlignment="1">
      <alignment horizontal="left" vertical="center" wrapText="1"/>
    </xf>
    <xf numFmtId="186" fontId="92" fillId="34" borderId="11" xfId="0" applyNumberFormat="1" applyFont="1" applyFill="1" applyBorder="1" applyAlignment="1">
      <alignment horizontal="center" vertical="center" wrapText="1"/>
    </xf>
    <xf numFmtId="0" fontId="92" fillId="34" borderId="11" xfId="0" applyNumberFormat="1" applyFont="1" applyFill="1" applyBorder="1" applyAlignment="1" applyProtection="1">
      <alignment horizontal="center" vertical="center"/>
      <protection/>
    </xf>
    <xf numFmtId="186" fontId="92" fillId="34" borderId="11" xfId="0" applyNumberFormat="1" applyFont="1" applyFill="1" applyBorder="1" applyAlignment="1" applyProtection="1">
      <alignment horizontal="center" vertical="center"/>
      <protection/>
    </xf>
    <xf numFmtId="185" fontId="1" fillId="0" borderId="12" xfId="0" applyNumberFormat="1" applyFont="1" applyFill="1" applyBorder="1" applyAlignment="1" applyProtection="1">
      <alignment horizontal="center" vertical="center"/>
      <protection/>
    </xf>
    <xf numFmtId="185" fontId="1" fillId="0" borderId="57" xfId="0" applyNumberFormat="1" applyFont="1" applyFill="1" applyBorder="1" applyAlignment="1" applyProtection="1">
      <alignment horizontal="center" vertical="center"/>
      <protection/>
    </xf>
    <xf numFmtId="185" fontId="1" fillId="0" borderId="32" xfId="0" applyNumberFormat="1" applyFont="1" applyFill="1" applyBorder="1" applyAlignment="1" applyProtection="1">
      <alignment horizontal="center" vertical="center"/>
      <protection/>
    </xf>
    <xf numFmtId="185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>
      <alignment horizontal="center"/>
    </xf>
    <xf numFmtId="49" fontId="92" fillId="34" borderId="11" xfId="0" applyNumberFormat="1" applyFont="1" applyFill="1" applyBorder="1" applyAlignment="1">
      <alignment horizontal="center" vertical="center" wrapText="1"/>
    </xf>
    <xf numFmtId="0" fontId="93" fillId="0" borderId="11" xfId="0" applyFont="1" applyBorder="1" applyAlignment="1">
      <alignment/>
    </xf>
    <xf numFmtId="189" fontId="92" fillId="34" borderId="11" xfId="0" applyNumberFormat="1" applyFont="1" applyFill="1" applyBorder="1" applyAlignment="1" applyProtection="1">
      <alignment horizontal="center" vertical="center"/>
      <protection/>
    </xf>
    <xf numFmtId="1" fontId="92" fillId="34" borderId="11" xfId="0" applyNumberFormat="1" applyFont="1" applyFill="1" applyBorder="1" applyAlignment="1">
      <alignment horizontal="left" vertical="center" wrapText="1"/>
    </xf>
    <xf numFmtId="49" fontId="92" fillId="34" borderId="11" xfId="0" applyNumberFormat="1" applyFont="1" applyFill="1" applyBorder="1" applyAlignment="1" applyProtection="1">
      <alignment horizontal="center" vertical="center"/>
      <protection/>
    </xf>
    <xf numFmtId="1" fontId="92" fillId="34" borderId="11" xfId="0" applyNumberFormat="1" applyFont="1" applyFill="1" applyBorder="1" applyAlignment="1">
      <alignment horizontal="left" vertical="center" wrapText="1"/>
    </xf>
    <xf numFmtId="0" fontId="93" fillId="34" borderId="11" xfId="0" applyFont="1" applyFill="1" applyBorder="1" applyAlignment="1">
      <alignment/>
    </xf>
    <xf numFmtId="49" fontId="92" fillId="34" borderId="11" xfId="0" applyNumberFormat="1" applyFont="1" applyFill="1" applyBorder="1" applyAlignment="1">
      <alignment horizontal="center" vertical="center" wrapText="1"/>
    </xf>
    <xf numFmtId="184" fontId="92" fillId="34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>
      <alignment/>
    </xf>
    <xf numFmtId="1" fontId="92" fillId="34" borderId="11" xfId="0" applyNumberFormat="1" applyFont="1" applyFill="1" applyBorder="1" applyAlignment="1">
      <alignment vertical="center" wrapText="1"/>
    </xf>
    <xf numFmtId="186" fontId="92" fillId="34" borderId="11" xfId="0" applyNumberFormat="1" applyFont="1" applyFill="1" applyBorder="1" applyAlignment="1">
      <alignment horizontal="center" vertical="center" wrapText="1"/>
    </xf>
    <xf numFmtId="1" fontId="105" fillId="34" borderId="11" xfId="0" applyNumberFormat="1" applyFont="1" applyFill="1" applyBorder="1" applyAlignment="1">
      <alignment horizontal="left" vertical="center" wrapText="1"/>
    </xf>
    <xf numFmtId="0" fontId="97" fillId="0" borderId="11" xfId="0" applyFont="1" applyFill="1" applyBorder="1" applyAlignment="1">
      <alignment wrapText="1"/>
    </xf>
    <xf numFmtId="188" fontId="92" fillId="0" borderId="11" xfId="0" applyNumberFormat="1" applyFont="1" applyFill="1" applyBorder="1" applyAlignment="1" applyProtection="1">
      <alignment horizontal="center" vertical="center"/>
      <protection/>
    </xf>
    <xf numFmtId="186" fontId="92" fillId="0" borderId="11" xfId="0" applyNumberFormat="1" applyFont="1" applyFill="1" applyBorder="1" applyAlignment="1">
      <alignment horizontal="center" vertical="center" wrapText="1"/>
    </xf>
    <xf numFmtId="184" fontId="92" fillId="0" borderId="11" xfId="0" applyNumberFormat="1" applyFont="1" applyFill="1" applyBorder="1" applyAlignment="1" applyProtection="1">
      <alignment horizontal="center" vertical="center"/>
      <protection/>
    </xf>
    <xf numFmtId="0" fontId="93" fillId="0" borderId="11" xfId="0" applyFont="1" applyFill="1" applyBorder="1" applyAlignment="1">
      <alignment/>
    </xf>
    <xf numFmtId="184" fontId="92" fillId="0" borderId="11" xfId="0" applyNumberFormat="1" applyFont="1" applyFill="1" applyBorder="1" applyAlignment="1" applyProtection="1">
      <alignment horizontal="center" vertical="center"/>
      <protection/>
    </xf>
    <xf numFmtId="186" fontId="92" fillId="0" borderId="11" xfId="0" applyNumberFormat="1" applyFont="1" applyFill="1" applyBorder="1" applyAlignment="1" applyProtection="1">
      <alignment horizontal="center" vertical="center"/>
      <protection/>
    </xf>
    <xf numFmtId="186" fontId="98" fillId="0" borderId="11" xfId="0" applyNumberFormat="1" applyFont="1" applyFill="1" applyBorder="1" applyAlignment="1">
      <alignment horizontal="center" vertical="center" wrapText="1"/>
    </xf>
    <xf numFmtId="49" fontId="92" fillId="0" borderId="11" xfId="0" applyNumberFormat="1" applyFont="1" applyFill="1" applyBorder="1" applyAlignment="1">
      <alignment horizontal="center" vertical="center" wrapText="1"/>
    </xf>
    <xf numFmtId="1" fontId="92" fillId="0" borderId="11" xfId="0" applyNumberFormat="1" applyFont="1" applyFill="1" applyBorder="1" applyAlignment="1">
      <alignment horizontal="left" vertical="center" wrapText="1"/>
    </xf>
    <xf numFmtId="49" fontId="92" fillId="0" borderId="11" xfId="0" applyNumberFormat="1" applyFont="1" applyFill="1" applyBorder="1" applyAlignment="1">
      <alignment horizontal="left" vertical="center" wrapText="1"/>
    </xf>
    <xf numFmtId="49" fontId="99" fillId="0" borderId="11" xfId="0" applyNumberFormat="1" applyFont="1" applyFill="1" applyBorder="1" applyAlignment="1">
      <alignment horizontal="left" vertical="center" wrapText="1"/>
    </xf>
    <xf numFmtId="1" fontId="92" fillId="0" borderId="11" xfId="54" applyNumberFormat="1" applyFont="1" applyFill="1" applyBorder="1" applyAlignment="1">
      <alignment horizontal="left" vertical="center" wrapText="1"/>
      <protection/>
    </xf>
    <xf numFmtId="0" fontId="92" fillId="0" borderId="11" xfId="0" applyFont="1" applyFill="1" applyBorder="1" applyAlignment="1">
      <alignment horizontal="center" vertical="center"/>
    </xf>
    <xf numFmtId="1" fontId="92" fillId="0" borderId="11" xfId="0" applyNumberFormat="1" applyFont="1" applyFill="1" applyBorder="1" applyAlignment="1">
      <alignment horizontal="left" vertical="center" wrapText="1"/>
    </xf>
    <xf numFmtId="0" fontId="108" fillId="0" borderId="0" xfId="56" applyFont="1">
      <alignment/>
      <protection/>
    </xf>
    <xf numFmtId="49" fontId="0" fillId="0" borderId="0" xfId="0" applyNumberFormat="1" applyAlignment="1">
      <alignment/>
    </xf>
    <xf numFmtId="49" fontId="92" fillId="0" borderId="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09" fillId="34" borderId="11" xfId="0" applyNumberFormat="1" applyFont="1" applyFill="1" applyBorder="1" applyAlignment="1">
      <alignment horizontal="left" vertical="center" wrapText="1"/>
    </xf>
    <xf numFmtId="0" fontId="109" fillId="34" borderId="11" xfId="0" applyFont="1" applyFill="1" applyBorder="1" applyAlignment="1">
      <alignment horizontal="center" vertical="center" wrapText="1"/>
    </xf>
    <xf numFmtId="188" fontId="109" fillId="34" borderId="11" xfId="0" applyNumberFormat="1" applyFont="1" applyFill="1" applyBorder="1" applyAlignment="1" applyProtection="1">
      <alignment horizontal="center" vertical="center"/>
      <protection/>
    </xf>
    <xf numFmtId="186" fontId="109" fillId="34" borderId="11" xfId="0" applyNumberFormat="1" applyFont="1" applyFill="1" applyBorder="1" applyAlignment="1">
      <alignment horizontal="center" vertical="center" wrapText="1"/>
    </xf>
    <xf numFmtId="0" fontId="110" fillId="0" borderId="11" xfId="0" applyFont="1" applyBorder="1" applyAlignment="1">
      <alignment/>
    </xf>
    <xf numFmtId="0" fontId="110" fillId="0" borderId="13" xfId="0" applyFont="1" applyBorder="1" applyAlignment="1">
      <alignment/>
    </xf>
    <xf numFmtId="0" fontId="110" fillId="0" borderId="0" xfId="0" applyFont="1" applyBorder="1" applyAlignment="1">
      <alignment/>
    </xf>
    <xf numFmtId="0" fontId="110" fillId="0" borderId="0" xfId="0" applyFont="1" applyAlignment="1">
      <alignment/>
    </xf>
    <xf numFmtId="0" fontId="109" fillId="34" borderId="11" xfId="0" applyNumberFormat="1" applyFont="1" applyFill="1" applyBorder="1" applyAlignment="1">
      <alignment horizontal="center" vertical="center" wrapText="1"/>
    </xf>
    <xf numFmtId="0" fontId="109" fillId="34" borderId="11" xfId="0" applyNumberFormat="1" applyFont="1" applyFill="1" applyBorder="1" applyAlignment="1" applyProtection="1">
      <alignment horizontal="center" vertical="center"/>
      <protection/>
    </xf>
    <xf numFmtId="186" fontId="109" fillId="34" borderId="11" xfId="0" applyNumberFormat="1" applyFont="1" applyFill="1" applyBorder="1" applyAlignment="1" applyProtection="1">
      <alignment horizontal="center" vertical="center"/>
      <protection/>
    </xf>
    <xf numFmtId="189" fontId="109" fillId="34" borderId="11" xfId="0" applyNumberFormat="1" applyFont="1" applyFill="1" applyBorder="1" applyAlignment="1" applyProtection="1">
      <alignment horizontal="center" vertical="center"/>
      <protection/>
    </xf>
    <xf numFmtId="1" fontId="109" fillId="34" borderId="11" xfId="0" applyNumberFormat="1" applyFont="1" applyFill="1" applyBorder="1" applyAlignment="1">
      <alignment horizontal="left" vertical="center" wrapText="1"/>
    </xf>
    <xf numFmtId="1" fontId="109" fillId="34" borderId="11" xfId="0" applyNumberFormat="1" applyFont="1" applyFill="1" applyBorder="1" applyAlignment="1">
      <alignment horizontal="left" vertical="center" wrapText="1"/>
    </xf>
    <xf numFmtId="0" fontId="109" fillId="34" borderId="11" xfId="0" applyFont="1" applyFill="1" applyBorder="1" applyAlignment="1">
      <alignment horizontal="center" vertical="center" wrapText="1"/>
    </xf>
    <xf numFmtId="0" fontId="110" fillId="34" borderId="11" xfId="0" applyFont="1" applyFill="1" applyBorder="1" applyAlignment="1">
      <alignment/>
    </xf>
    <xf numFmtId="0" fontId="110" fillId="34" borderId="13" xfId="0" applyFont="1" applyFill="1" applyBorder="1" applyAlignment="1">
      <alignment/>
    </xf>
    <xf numFmtId="0" fontId="110" fillId="34" borderId="0" xfId="0" applyFont="1" applyFill="1" applyBorder="1" applyAlignment="1">
      <alignment/>
    </xf>
    <xf numFmtId="0" fontId="110" fillId="34" borderId="0" xfId="0" applyFont="1" applyFill="1" applyAlignment="1">
      <alignment/>
    </xf>
    <xf numFmtId="184" fontId="109" fillId="34" borderId="11" xfId="0" applyNumberFormat="1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>
      <alignment/>
    </xf>
    <xf numFmtId="1" fontId="109" fillId="34" borderId="11" xfId="0" applyNumberFormat="1" applyFont="1" applyFill="1" applyBorder="1" applyAlignment="1">
      <alignment vertical="center" wrapText="1"/>
    </xf>
    <xf numFmtId="0" fontId="18" fillId="0" borderId="13" xfId="0" applyFont="1" applyFill="1" applyBorder="1" applyAlignment="1">
      <alignment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>
      <alignment/>
    </xf>
    <xf numFmtId="1" fontId="109" fillId="34" borderId="0" xfId="0" applyNumberFormat="1" applyFont="1" applyFill="1" applyBorder="1" applyAlignment="1">
      <alignment vertical="center" wrapText="1"/>
    </xf>
    <xf numFmtId="0" fontId="18" fillId="0" borderId="27" xfId="0" applyFont="1" applyFill="1" applyBorder="1" applyAlignment="1">
      <alignment/>
    </xf>
    <xf numFmtId="184" fontId="1" fillId="0" borderId="0" xfId="0" applyNumberFormat="1" applyFont="1" applyFill="1" applyBorder="1" applyAlignment="1" applyProtection="1">
      <alignment horizontal="center" vertical="center" wrapText="1"/>
      <protection/>
    </xf>
    <xf numFmtId="49" fontId="109" fillId="34" borderId="11" xfId="0" applyNumberFormat="1" applyFont="1" applyFill="1" applyBorder="1" applyAlignment="1">
      <alignment horizontal="center" vertical="center" wrapText="1"/>
    </xf>
    <xf numFmtId="49" fontId="109" fillId="34" borderId="11" xfId="0" applyNumberFormat="1" applyFont="1" applyFill="1" applyBorder="1" applyAlignment="1" applyProtection="1">
      <alignment horizontal="center" vertical="center"/>
      <protection/>
    </xf>
    <xf numFmtId="186" fontId="109" fillId="34" borderId="11" xfId="0" applyNumberFormat="1" applyFont="1" applyFill="1" applyBorder="1" applyAlignment="1">
      <alignment horizontal="center" vertical="center" wrapText="1"/>
    </xf>
    <xf numFmtId="49" fontId="109" fillId="34" borderId="11" xfId="0" applyNumberFormat="1" applyFont="1" applyFill="1" applyBorder="1" applyAlignment="1">
      <alignment horizontal="center" vertical="center" wrapText="1"/>
    </xf>
    <xf numFmtId="0" fontId="109" fillId="0" borderId="11" xfId="0" applyFont="1" applyFill="1" applyBorder="1" applyAlignment="1">
      <alignment horizontal="center" vertical="center" wrapText="1"/>
    </xf>
    <xf numFmtId="188" fontId="109" fillId="0" borderId="11" xfId="0" applyNumberFormat="1" applyFont="1" applyFill="1" applyBorder="1" applyAlignment="1" applyProtection="1">
      <alignment horizontal="center" vertical="center"/>
      <protection/>
    </xf>
    <xf numFmtId="186" fontId="109" fillId="0" borderId="11" xfId="0" applyNumberFormat="1" applyFont="1" applyFill="1" applyBorder="1" applyAlignment="1">
      <alignment horizontal="center" vertical="center" wrapText="1"/>
    </xf>
    <xf numFmtId="184" fontId="109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>
      <alignment/>
    </xf>
    <xf numFmtId="49" fontId="109" fillId="0" borderId="11" xfId="0" applyNumberFormat="1" applyFont="1" applyFill="1" applyBorder="1" applyAlignment="1">
      <alignment horizontal="center" vertical="center" wrapText="1"/>
    </xf>
    <xf numFmtId="1" fontId="109" fillId="0" borderId="11" xfId="0" applyNumberFormat="1" applyFont="1" applyFill="1" applyBorder="1" applyAlignment="1">
      <alignment horizontal="left" vertical="center" wrapText="1"/>
    </xf>
    <xf numFmtId="186" fontId="109" fillId="0" borderId="11" xfId="0" applyNumberFormat="1" applyFont="1" applyFill="1" applyBorder="1" applyAlignment="1" applyProtection="1">
      <alignment horizontal="center" vertical="center"/>
      <protection/>
    </xf>
    <xf numFmtId="1" fontId="109" fillId="0" borderId="11" xfId="54" applyNumberFormat="1" applyFont="1" applyFill="1" applyBorder="1" applyAlignment="1">
      <alignment horizontal="left" vertical="center" wrapText="1"/>
      <protection/>
    </xf>
    <xf numFmtId="0" fontId="109" fillId="0" borderId="11" xfId="0" applyNumberFormat="1" applyFont="1" applyFill="1" applyBorder="1" applyAlignment="1">
      <alignment horizontal="center" vertical="center" wrapText="1"/>
    </xf>
    <xf numFmtId="0" fontId="109" fillId="0" borderId="11" xfId="0" applyNumberFormat="1" applyFont="1" applyFill="1" applyBorder="1" applyAlignment="1">
      <alignment horizontal="center" vertical="center"/>
    </xf>
    <xf numFmtId="0" fontId="109" fillId="0" borderId="11" xfId="0" applyFont="1" applyFill="1" applyBorder="1" applyAlignment="1">
      <alignment horizontal="center" vertical="center"/>
    </xf>
    <xf numFmtId="0" fontId="110" fillId="0" borderId="0" xfId="0" applyFont="1" applyFill="1" applyBorder="1" applyAlignment="1">
      <alignment/>
    </xf>
    <xf numFmtId="0" fontId="109" fillId="0" borderId="11" xfId="0" applyFont="1" applyFill="1" applyBorder="1" applyAlignment="1">
      <alignment horizontal="center" vertical="center" wrapText="1"/>
    </xf>
    <xf numFmtId="184" fontId="109" fillId="0" borderId="11" xfId="0" applyNumberFormat="1" applyFont="1" applyFill="1" applyBorder="1" applyAlignment="1" applyProtection="1">
      <alignment horizontal="center" vertical="center"/>
      <protection/>
    </xf>
    <xf numFmtId="186" fontId="111" fillId="0" borderId="11" xfId="0" applyNumberFormat="1" applyFont="1" applyFill="1" applyBorder="1" applyAlignment="1">
      <alignment horizontal="center" vertical="center" wrapText="1"/>
    </xf>
    <xf numFmtId="186" fontId="111" fillId="0" borderId="13" xfId="0" applyNumberFormat="1" applyFont="1" applyFill="1" applyBorder="1" applyAlignment="1">
      <alignment horizontal="center" vertical="center" wrapText="1"/>
    </xf>
    <xf numFmtId="186" fontId="111" fillId="0" borderId="0" xfId="0" applyNumberFormat="1" applyFont="1" applyFill="1" applyBorder="1" applyAlignment="1">
      <alignment horizontal="center" vertical="center" wrapText="1"/>
    </xf>
    <xf numFmtId="2" fontId="111" fillId="0" borderId="0" xfId="0" applyNumberFormat="1" applyFont="1" applyFill="1" applyBorder="1" applyAlignment="1">
      <alignment horizontal="center" vertical="center" wrapText="1"/>
    </xf>
    <xf numFmtId="1" fontId="109" fillId="0" borderId="11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49" fontId="92" fillId="0" borderId="11" xfId="0" applyNumberFormat="1" applyFont="1" applyFill="1" applyBorder="1" applyAlignment="1">
      <alignment vertical="center" wrapText="1"/>
    </xf>
    <xf numFmtId="49" fontId="92" fillId="0" borderId="13" xfId="0" applyNumberFormat="1" applyFont="1" applyFill="1" applyBorder="1" applyAlignment="1">
      <alignment vertical="center" wrapText="1"/>
    </xf>
    <xf numFmtId="185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center"/>
    </xf>
    <xf numFmtId="49" fontId="92" fillId="35" borderId="11" xfId="0" applyNumberFormat="1" applyFont="1" applyFill="1" applyBorder="1" applyAlignment="1">
      <alignment horizontal="center" vertical="center" wrapText="1"/>
    </xf>
    <xf numFmtId="1" fontId="92" fillId="35" borderId="11" xfId="0" applyNumberFormat="1" applyFont="1" applyFill="1" applyBorder="1" applyAlignment="1">
      <alignment horizontal="left" vertical="center" wrapText="1"/>
    </xf>
    <xf numFmtId="0" fontId="92" fillId="35" borderId="11" xfId="0" applyFont="1" applyFill="1" applyBorder="1" applyAlignment="1">
      <alignment horizontal="center" vertical="center" wrapText="1"/>
    </xf>
    <xf numFmtId="184" fontId="92" fillId="35" borderId="11" xfId="0" applyNumberFormat="1" applyFont="1" applyFill="1" applyBorder="1" applyAlignment="1" applyProtection="1">
      <alignment horizontal="center" vertical="center"/>
      <protection/>
    </xf>
    <xf numFmtId="186" fontId="92" fillId="35" borderId="11" xfId="0" applyNumberFormat="1" applyFont="1" applyFill="1" applyBorder="1" applyAlignment="1" applyProtection="1">
      <alignment horizontal="center" vertical="center"/>
      <protection/>
    </xf>
    <xf numFmtId="0" fontId="92" fillId="35" borderId="11" xfId="0" applyFont="1" applyFill="1" applyBorder="1" applyAlignment="1">
      <alignment horizontal="center" vertical="center" wrapText="1"/>
    </xf>
    <xf numFmtId="188" fontId="92" fillId="35" borderId="11" xfId="0" applyNumberFormat="1" applyFont="1" applyFill="1" applyBorder="1" applyAlignment="1" applyProtection="1">
      <alignment horizontal="center" vertical="center"/>
      <protection/>
    </xf>
    <xf numFmtId="0" fontId="92" fillId="35" borderId="11" xfId="0" applyNumberFormat="1" applyFont="1" applyFill="1" applyBorder="1" applyAlignment="1">
      <alignment horizontal="center" vertical="center" wrapText="1"/>
    </xf>
    <xf numFmtId="184" fontId="92" fillId="35" borderId="11" xfId="0" applyNumberFormat="1" applyFont="1" applyFill="1" applyBorder="1" applyAlignment="1" applyProtection="1">
      <alignment horizontal="center" vertical="center"/>
      <protection/>
    </xf>
    <xf numFmtId="0" fontId="93" fillId="35" borderId="11" xfId="0" applyFont="1" applyFill="1" applyBorder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Border="1" applyAlignment="1">
      <alignment/>
    </xf>
    <xf numFmtId="0" fontId="93" fillId="35" borderId="0" xfId="0" applyFont="1" applyFill="1" applyBorder="1" applyAlignment="1">
      <alignment/>
    </xf>
    <xf numFmtId="186" fontId="98" fillId="35" borderId="0" xfId="0" applyNumberFormat="1" applyFont="1" applyFill="1" applyBorder="1" applyAlignment="1">
      <alignment horizontal="center" vertical="center" wrapText="1"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0" fillId="0" borderId="11" xfId="0" applyFill="1" applyBorder="1" applyAlignment="1">
      <alignment wrapText="1"/>
    </xf>
    <xf numFmtId="0" fontId="0" fillId="0" borderId="11" xfId="0" applyBorder="1" applyAlignment="1">
      <alignment/>
    </xf>
    <xf numFmtId="0" fontId="32" fillId="0" borderId="11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 vertical="center" wrapText="1" shrinkToFit="1"/>
    </xf>
    <xf numFmtId="0" fontId="32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49" fontId="0" fillId="36" borderId="0" xfId="0" applyNumberFormat="1" applyFill="1" applyAlignment="1">
      <alignment/>
    </xf>
    <xf numFmtId="0" fontId="0" fillId="36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94" fillId="0" borderId="50" xfId="0" applyNumberFormat="1" applyFont="1" applyFill="1" applyBorder="1" applyAlignment="1" applyProtection="1">
      <alignment horizontal="center" vertical="center"/>
      <protection/>
    </xf>
    <xf numFmtId="188" fontId="92" fillId="0" borderId="56" xfId="0" applyNumberFormat="1" applyFont="1" applyFill="1" applyBorder="1" applyAlignment="1" applyProtection="1">
      <alignment horizontal="center" vertical="center"/>
      <protection/>
    </xf>
    <xf numFmtId="186" fontId="92" fillId="0" borderId="54" xfId="0" applyNumberFormat="1" applyFont="1" applyFill="1" applyBorder="1" applyAlignment="1">
      <alignment horizontal="center" vertical="center" wrapText="1"/>
    </xf>
    <xf numFmtId="188" fontId="92" fillId="0" borderId="51" xfId="0" applyNumberFormat="1" applyFont="1" applyFill="1" applyBorder="1" applyAlignment="1" applyProtection="1">
      <alignment horizontal="center" vertical="center"/>
      <protection/>
    </xf>
    <xf numFmtId="188" fontId="92" fillId="0" borderId="36" xfId="0" applyNumberFormat="1" applyFont="1" applyFill="1" applyBorder="1" applyAlignment="1" applyProtection="1">
      <alignment horizontal="center" vertical="center"/>
      <protection/>
    </xf>
    <xf numFmtId="188" fontId="92" fillId="0" borderId="42" xfId="0" applyNumberFormat="1" applyFont="1" applyFill="1" applyBorder="1" applyAlignment="1" applyProtection="1">
      <alignment horizontal="center" vertical="center"/>
      <protection/>
    </xf>
    <xf numFmtId="0" fontId="92" fillId="0" borderId="24" xfId="0" applyNumberFormat="1" applyFont="1" applyFill="1" applyBorder="1" applyAlignment="1" applyProtection="1">
      <alignment horizontal="center" vertical="center"/>
      <protection/>
    </xf>
    <xf numFmtId="0" fontId="92" fillId="0" borderId="24" xfId="0" applyNumberFormat="1" applyFont="1" applyFill="1" applyBorder="1" applyAlignment="1">
      <alignment horizontal="center" vertical="center" wrapText="1"/>
    </xf>
    <xf numFmtId="188" fontId="92" fillId="0" borderId="49" xfId="0" applyNumberFormat="1" applyFont="1" applyFill="1" applyBorder="1" applyAlignment="1" applyProtection="1">
      <alignment horizontal="center" vertical="center"/>
      <protection/>
    </xf>
    <xf numFmtId="189" fontId="92" fillId="0" borderId="14" xfId="0" applyNumberFormat="1" applyFont="1" applyFill="1" applyBorder="1" applyAlignment="1" applyProtection="1">
      <alignment horizontal="center" vertical="center"/>
      <protection/>
    </xf>
    <xf numFmtId="188" fontId="92" fillId="0" borderId="24" xfId="0" applyNumberFormat="1" applyFont="1" applyFill="1" applyBorder="1" applyAlignment="1" applyProtection="1">
      <alignment horizontal="center" vertical="center"/>
      <protection/>
    </xf>
    <xf numFmtId="0" fontId="92" fillId="0" borderId="27" xfId="0" applyNumberFormat="1" applyFont="1" applyFill="1" applyBorder="1" applyAlignment="1">
      <alignment horizontal="center" vertical="center" wrapText="1"/>
    </xf>
    <xf numFmtId="0" fontId="92" fillId="0" borderId="43" xfId="0" applyNumberFormat="1" applyFont="1" applyFill="1" applyBorder="1" applyAlignment="1">
      <alignment horizontal="center" vertical="center" wrapText="1"/>
    </xf>
    <xf numFmtId="0" fontId="92" fillId="0" borderId="66" xfId="0" applyNumberFormat="1" applyFont="1" applyFill="1" applyBorder="1" applyAlignment="1" applyProtection="1">
      <alignment horizontal="center" vertical="center"/>
      <protection/>
    </xf>
    <xf numFmtId="186" fontId="92" fillId="0" borderId="67" xfId="0" applyNumberFormat="1" applyFont="1" applyFill="1" applyBorder="1" applyAlignment="1" applyProtection="1">
      <alignment horizontal="center" vertical="center"/>
      <protection/>
    </xf>
    <xf numFmtId="188" fontId="92" fillId="0" borderId="0" xfId="0" applyNumberFormat="1" applyFont="1" applyFill="1" applyBorder="1" applyAlignment="1" applyProtection="1">
      <alignment horizontal="center" vertical="center"/>
      <protection/>
    </xf>
    <xf numFmtId="188" fontId="92" fillId="0" borderId="66" xfId="0" applyNumberFormat="1" applyFont="1" applyFill="1" applyBorder="1" applyAlignment="1" applyProtection="1">
      <alignment horizontal="center" vertical="center"/>
      <protection/>
    </xf>
    <xf numFmtId="189" fontId="92" fillId="0" borderId="30" xfId="0" applyNumberFormat="1" applyFont="1" applyFill="1" applyBorder="1" applyAlignment="1" applyProtection="1">
      <alignment horizontal="center" vertical="center"/>
      <protection/>
    </xf>
    <xf numFmtId="188" fontId="92" fillId="0" borderId="43" xfId="0" applyNumberFormat="1" applyFont="1" applyFill="1" applyBorder="1" applyAlignment="1" applyProtection="1">
      <alignment horizontal="center" vertical="center"/>
      <protection/>
    </xf>
    <xf numFmtId="188" fontId="92" fillId="0" borderId="35" xfId="0" applyNumberFormat="1" applyFont="1" applyFill="1" applyBorder="1" applyAlignment="1" applyProtection="1">
      <alignment horizontal="center" vertical="center"/>
      <protection/>
    </xf>
    <xf numFmtId="0" fontId="92" fillId="0" borderId="68" xfId="0" applyFont="1" applyFill="1" applyBorder="1" applyAlignment="1">
      <alignment horizontal="center" vertical="center" wrapText="1"/>
    </xf>
    <xf numFmtId="0" fontId="92" fillId="0" borderId="69" xfId="0" applyFont="1" applyFill="1" applyBorder="1" applyAlignment="1">
      <alignment horizontal="center" vertical="center" wrapText="1"/>
    </xf>
    <xf numFmtId="0" fontId="92" fillId="0" borderId="70" xfId="0" applyFont="1" applyFill="1" applyBorder="1" applyAlignment="1">
      <alignment horizontal="center" vertical="center" wrapText="1"/>
    </xf>
    <xf numFmtId="0" fontId="92" fillId="0" borderId="49" xfId="0" applyFont="1" applyFill="1" applyBorder="1" applyAlignment="1">
      <alignment horizontal="center" vertical="center" wrapText="1"/>
    </xf>
    <xf numFmtId="0" fontId="92" fillId="0" borderId="13" xfId="0" applyFont="1" applyFill="1" applyBorder="1" applyAlignment="1">
      <alignment horizontal="center" vertical="center" wrapText="1"/>
    </xf>
    <xf numFmtId="186" fontId="92" fillId="0" borderId="54" xfId="0" applyNumberFormat="1" applyFont="1" applyFill="1" applyBorder="1" applyAlignment="1">
      <alignment horizontal="center" vertical="center" wrapText="1"/>
    </xf>
    <xf numFmtId="0" fontId="92" fillId="0" borderId="36" xfId="0" applyNumberFormat="1" applyFont="1" applyFill="1" applyBorder="1" applyAlignment="1">
      <alignment horizontal="center" vertical="center" wrapText="1"/>
    </xf>
    <xf numFmtId="0" fontId="92" fillId="0" borderId="42" xfId="0" applyNumberFormat="1" applyFont="1" applyFill="1" applyBorder="1" applyAlignment="1">
      <alignment horizontal="center" vertical="center" wrapText="1"/>
    </xf>
    <xf numFmtId="186" fontId="92" fillId="0" borderId="58" xfId="0" applyNumberFormat="1" applyFont="1" applyFill="1" applyBorder="1" applyAlignment="1">
      <alignment horizontal="center" vertical="center" wrapText="1"/>
    </xf>
    <xf numFmtId="0" fontId="92" fillId="0" borderId="27" xfId="0" applyFont="1" applyFill="1" applyBorder="1" applyAlignment="1">
      <alignment horizontal="center" vertical="center" wrapText="1"/>
    </xf>
    <xf numFmtId="2" fontId="92" fillId="0" borderId="57" xfId="0" applyNumberFormat="1" applyFont="1" applyFill="1" applyBorder="1" applyAlignment="1">
      <alignment horizontal="center" vertical="center" wrapText="1"/>
    </xf>
    <xf numFmtId="0" fontId="92" fillId="0" borderId="12" xfId="0" applyNumberFormat="1" applyFont="1" applyFill="1" applyBorder="1" applyAlignment="1">
      <alignment horizontal="center" vertical="center" wrapText="1"/>
    </xf>
    <xf numFmtId="0" fontId="92" fillId="0" borderId="35" xfId="0" applyNumberFormat="1" applyFont="1" applyFill="1" applyBorder="1" applyAlignment="1">
      <alignment horizontal="center" vertical="center" wrapText="1"/>
    </xf>
    <xf numFmtId="0" fontId="94" fillId="0" borderId="38" xfId="0" applyFont="1" applyFill="1" applyBorder="1" applyAlignment="1">
      <alignment horizontal="center" vertical="center" wrapText="1"/>
    </xf>
    <xf numFmtId="0" fontId="92" fillId="0" borderId="52" xfId="0" applyFont="1" applyFill="1" applyBorder="1" applyAlignment="1">
      <alignment horizontal="center" vertical="center" wrapText="1"/>
    </xf>
    <xf numFmtId="186" fontId="92" fillId="0" borderId="71" xfId="0" applyNumberFormat="1" applyFont="1" applyFill="1" applyBorder="1" applyAlignment="1" applyProtection="1">
      <alignment horizontal="center" vertical="center"/>
      <protection/>
    </xf>
    <xf numFmtId="0" fontId="92" fillId="0" borderId="51" xfId="0" applyFont="1" applyFill="1" applyBorder="1" applyAlignment="1">
      <alignment vertical="center" wrapText="1"/>
    </xf>
    <xf numFmtId="0" fontId="92" fillId="0" borderId="72" xfId="0" applyFont="1" applyFill="1" applyBorder="1" applyAlignment="1">
      <alignment vertical="center" wrapText="1"/>
    </xf>
    <xf numFmtId="184" fontId="92" fillId="0" borderId="55" xfId="0" applyNumberFormat="1" applyFont="1" applyFill="1" applyBorder="1" applyAlignment="1" applyProtection="1">
      <alignment vertical="center"/>
      <protection/>
    </xf>
    <xf numFmtId="0" fontId="92" fillId="0" borderId="51" xfId="0" applyFont="1" applyFill="1" applyBorder="1" applyAlignment="1">
      <alignment/>
    </xf>
    <xf numFmtId="0" fontId="92" fillId="0" borderId="52" xfId="0" applyFont="1" applyFill="1" applyBorder="1" applyAlignment="1">
      <alignment/>
    </xf>
    <xf numFmtId="0" fontId="95" fillId="0" borderId="31" xfId="0" applyFont="1" applyFill="1" applyBorder="1" applyAlignment="1">
      <alignment/>
    </xf>
    <xf numFmtId="0" fontId="95" fillId="0" borderId="51" xfId="0" applyFont="1" applyFill="1" applyBorder="1" applyAlignment="1">
      <alignment/>
    </xf>
    <xf numFmtId="0" fontId="95" fillId="0" borderId="56" xfId="0" applyFont="1" applyFill="1" applyBorder="1" applyAlignment="1">
      <alignment/>
    </xf>
    <xf numFmtId="186" fontId="92" fillId="0" borderId="73" xfId="0" applyNumberFormat="1" applyFont="1" applyFill="1" applyBorder="1" applyAlignment="1" applyProtection="1">
      <alignment horizontal="center" vertical="center"/>
      <protection/>
    </xf>
    <xf numFmtId="184" fontId="92" fillId="0" borderId="41" xfId="0" applyNumberFormat="1" applyFont="1" applyFill="1" applyBorder="1" applyAlignment="1" applyProtection="1">
      <alignment vertical="center"/>
      <protection/>
    </xf>
    <xf numFmtId="0" fontId="92" fillId="0" borderId="42" xfId="0" applyFont="1" applyFill="1" applyBorder="1" applyAlignment="1">
      <alignment/>
    </xf>
    <xf numFmtId="0" fontId="92" fillId="0" borderId="34" xfId="0" applyFont="1" applyFill="1" applyBorder="1" applyAlignment="1">
      <alignment/>
    </xf>
    <xf numFmtId="0" fontId="95" fillId="0" borderId="29" xfId="0" applyFont="1" applyFill="1" applyBorder="1" applyAlignment="1">
      <alignment/>
    </xf>
    <xf numFmtId="0" fontId="95" fillId="0" borderId="42" xfId="0" applyFont="1" applyFill="1" applyBorder="1" applyAlignment="1">
      <alignment/>
    </xf>
    <xf numFmtId="0" fontId="95" fillId="0" borderId="36" xfId="0" applyFont="1" applyFill="1" applyBorder="1" applyAlignment="1">
      <alignment/>
    </xf>
    <xf numFmtId="0" fontId="92" fillId="0" borderId="27" xfId="0" applyFont="1" applyFill="1" applyBorder="1" applyAlignment="1">
      <alignment horizontal="center" vertical="center" wrapText="1"/>
    </xf>
    <xf numFmtId="0" fontId="92" fillId="0" borderId="43" xfId="0" applyFont="1" applyFill="1" applyBorder="1" applyAlignment="1">
      <alignment horizontal="center" vertical="center" wrapText="1"/>
    </xf>
    <xf numFmtId="184" fontId="92" fillId="0" borderId="35" xfId="0" applyNumberFormat="1" applyFont="1" applyFill="1" applyBorder="1" applyAlignment="1" applyProtection="1">
      <alignment horizontal="center" vertical="center"/>
      <protection/>
    </xf>
    <xf numFmtId="2" fontId="92" fillId="0" borderId="41" xfId="0" applyNumberFormat="1" applyFont="1" applyFill="1" applyBorder="1" applyAlignment="1">
      <alignment vertical="center" wrapText="1"/>
    </xf>
    <xf numFmtId="2" fontId="92" fillId="0" borderId="42" xfId="0" applyNumberFormat="1" applyFont="1" applyFill="1" applyBorder="1" applyAlignment="1">
      <alignment vertical="center" wrapText="1"/>
    </xf>
    <xf numFmtId="2" fontId="92" fillId="0" borderId="34" xfId="0" applyNumberFormat="1" applyFont="1" applyFill="1" applyBorder="1" applyAlignment="1">
      <alignment vertical="center" wrapText="1"/>
    </xf>
    <xf numFmtId="184" fontId="92" fillId="0" borderId="29" xfId="0" applyNumberFormat="1" applyFont="1" applyFill="1" applyBorder="1" applyAlignment="1" applyProtection="1">
      <alignment vertical="center"/>
      <protection/>
    </xf>
    <xf numFmtId="0" fontId="92" fillId="0" borderId="36" xfId="0" applyFont="1" applyFill="1" applyBorder="1" applyAlignment="1">
      <alignment/>
    </xf>
    <xf numFmtId="0" fontId="92" fillId="0" borderId="38" xfId="0" applyFont="1" applyFill="1" applyBorder="1" applyAlignment="1">
      <alignment vertical="center" wrapText="1"/>
    </xf>
    <xf numFmtId="0" fontId="92" fillId="0" borderId="45" xfId="0" applyFont="1" applyFill="1" applyBorder="1" applyAlignment="1">
      <alignment vertical="center" wrapText="1"/>
    </xf>
    <xf numFmtId="2" fontId="92" fillId="0" borderId="37" xfId="0" applyNumberFormat="1" applyFont="1" applyFill="1" applyBorder="1" applyAlignment="1">
      <alignment vertical="center" wrapText="1"/>
    </xf>
    <xf numFmtId="2" fontId="92" fillId="0" borderId="38" xfId="0" applyNumberFormat="1" applyFont="1" applyFill="1" applyBorder="1" applyAlignment="1">
      <alignment vertical="center" wrapText="1"/>
    </xf>
    <xf numFmtId="2" fontId="92" fillId="0" borderId="39" xfId="0" applyNumberFormat="1" applyFont="1" applyFill="1" applyBorder="1" applyAlignment="1">
      <alignment vertical="center" wrapText="1"/>
    </xf>
    <xf numFmtId="184" fontId="92" fillId="0" borderId="50" xfId="0" applyNumberFormat="1" applyFont="1" applyFill="1" applyBorder="1" applyAlignment="1" applyProtection="1">
      <alignment vertical="center"/>
      <protection/>
    </xf>
    <xf numFmtId="0" fontId="92" fillId="0" borderId="38" xfId="0" applyFont="1" applyFill="1" applyBorder="1" applyAlignment="1">
      <alignment/>
    </xf>
    <xf numFmtId="0" fontId="92" fillId="0" borderId="45" xfId="0" applyFont="1" applyFill="1" applyBorder="1" applyAlignment="1">
      <alignment/>
    </xf>
    <xf numFmtId="184" fontId="92" fillId="0" borderId="66" xfId="0" applyNumberFormat="1" applyFont="1" applyFill="1" applyBorder="1" applyAlignment="1" applyProtection="1">
      <alignment horizontal="center" vertical="center"/>
      <protection/>
    </xf>
    <xf numFmtId="0" fontId="92" fillId="0" borderId="74" xfId="0" applyNumberFormat="1" applyFont="1" applyFill="1" applyBorder="1" applyAlignment="1" applyProtection="1">
      <alignment horizontal="center" vertical="center"/>
      <protection/>
    </xf>
    <xf numFmtId="0" fontId="92" fillId="0" borderId="50" xfId="0" applyFont="1" applyFill="1" applyBorder="1" applyAlignment="1">
      <alignment horizontal="center" vertical="center" wrapText="1"/>
    </xf>
    <xf numFmtId="0" fontId="92" fillId="0" borderId="42" xfId="0" applyNumberFormat="1" applyFont="1" applyFill="1" applyBorder="1" applyAlignment="1">
      <alignment horizontal="center" vertical="center"/>
    </xf>
    <xf numFmtId="0" fontId="25" fillId="0" borderId="0" xfId="53" applyFont="1" applyAlignment="1">
      <alignment horizontal="center" wrapText="1"/>
      <protection/>
    </xf>
    <xf numFmtId="0" fontId="25" fillId="0" borderId="0" xfId="0" applyFont="1" applyBorder="1" applyAlignment="1">
      <alignment horizontal="center"/>
    </xf>
    <xf numFmtId="0" fontId="12" fillId="0" borderId="0" xfId="53" applyFont="1" applyAlignment="1">
      <alignment horizontal="center" vertical="center" wrapText="1"/>
      <protection/>
    </xf>
    <xf numFmtId="0" fontId="30" fillId="0" borderId="0" xfId="53" applyFont="1" applyAlignment="1">
      <alignment horizontal="center"/>
      <protection/>
    </xf>
    <xf numFmtId="0" fontId="25" fillId="0" borderId="0" xfId="0" applyFont="1" applyBorder="1" applyAlignment="1">
      <alignment horizontal="center" vertical="center"/>
    </xf>
    <xf numFmtId="0" fontId="25" fillId="34" borderId="0" xfId="0" applyFont="1" applyFill="1" applyBorder="1" applyAlignment="1">
      <alignment horizontal="center"/>
    </xf>
    <xf numFmtId="0" fontId="29" fillId="0" borderId="0" xfId="53" applyFont="1" applyBorder="1" applyAlignment="1">
      <alignment horizontal="center"/>
      <protection/>
    </xf>
    <xf numFmtId="0" fontId="25" fillId="0" borderId="0" xfId="53" applyFont="1" applyBorder="1" applyAlignment="1">
      <alignment horizontal="left" vertical="center" wrapText="1"/>
      <protection/>
    </xf>
    <xf numFmtId="0" fontId="26" fillId="0" borderId="0" xfId="53" applyFont="1" applyAlignment="1">
      <alignment horizontal="left" vertical="center" wrapText="1"/>
      <protection/>
    </xf>
    <xf numFmtId="0" fontId="0" fillId="0" borderId="0" xfId="53" applyAlignment="1">
      <alignment horizontal="left" vertical="center" wrapText="1"/>
      <protection/>
    </xf>
    <xf numFmtId="0" fontId="18" fillId="0" borderId="11" xfId="53" applyFont="1" applyFill="1" applyBorder="1" applyAlignment="1">
      <alignment horizontal="center" vertical="center" wrapText="1"/>
      <protection/>
    </xf>
    <xf numFmtId="0" fontId="17" fillId="0" borderId="11" xfId="53" applyFont="1" applyFill="1" applyBorder="1" applyAlignment="1">
      <alignment horizontal="center" vertical="center" wrapText="1"/>
      <protection/>
    </xf>
    <xf numFmtId="0" fontId="31" fillId="34" borderId="0" xfId="0" applyFont="1" applyFill="1" applyBorder="1" applyAlignment="1">
      <alignment horizontal="center"/>
    </xf>
    <xf numFmtId="0" fontId="28" fillId="0" borderId="0" xfId="53" applyFont="1" applyBorder="1" applyAlignment="1">
      <alignment horizontal="center"/>
      <protection/>
    </xf>
    <xf numFmtId="0" fontId="27" fillId="0" borderId="0" xfId="53" applyFont="1" applyAlignment="1">
      <alignment horizontal="center"/>
      <protection/>
    </xf>
    <xf numFmtId="0" fontId="25" fillId="0" borderId="0" xfId="53" applyFont="1" applyBorder="1" applyAlignment="1">
      <alignment horizontal="left" wrapText="1"/>
      <protection/>
    </xf>
    <xf numFmtId="0" fontId="26" fillId="0" borderId="0" xfId="53" applyFont="1" applyAlignment="1">
      <alignment horizontal="left" wrapText="1"/>
      <protection/>
    </xf>
    <xf numFmtId="0" fontId="24" fillId="0" borderId="0" xfId="53" applyFont="1" applyBorder="1" applyAlignment="1">
      <alignment horizontal="center"/>
      <protection/>
    </xf>
    <xf numFmtId="0" fontId="25" fillId="34" borderId="0" xfId="53" applyFont="1" applyFill="1" applyAlignment="1">
      <alignment horizontal="left" wrapText="1"/>
      <protection/>
    </xf>
    <xf numFmtId="0" fontId="18" fillId="0" borderId="13" xfId="53" applyFont="1" applyFill="1" applyBorder="1" applyAlignment="1">
      <alignment horizontal="center" vertical="center" wrapText="1"/>
      <protection/>
    </xf>
    <xf numFmtId="0" fontId="17" fillId="0" borderId="75" xfId="53" applyFont="1" applyFill="1" applyBorder="1" applyAlignment="1">
      <alignment horizontal="center" vertical="center" wrapText="1"/>
      <protection/>
    </xf>
    <xf numFmtId="0" fontId="17" fillId="0" borderId="49" xfId="53" applyFont="1" applyFill="1" applyBorder="1" applyAlignment="1">
      <alignment horizontal="center" vertical="center" wrapText="1"/>
      <protection/>
    </xf>
    <xf numFmtId="0" fontId="9" fillId="0" borderId="57" xfId="54" applyFont="1" applyBorder="1" applyAlignment="1">
      <alignment horizontal="center" vertical="center" wrapText="1"/>
      <protection/>
    </xf>
    <xf numFmtId="0" fontId="17" fillId="0" borderId="76" xfId="53" applyFont="1" applyBorder="1" applyAlignment="1">
      <alignment horizontal="center" vertical="center" wrapText="1"/>
      <protection/>
    </xf>
    <xf numFmtId="0" fontId="17" fillId="0" borderId="47" xfId="53" applyFont="1" applyBorder="1" applyAlignment="1">
      <alignment horizontal="center" vertical="center" wrapText="1"/>
      <protection/>
    </xf>
    <xf numFmtId="0" fontId="17" fillId="0" borderId="66" xfId="53" applyFont="1" applyBorder="1" applyAlignment="1">
      <alignment horizontal="center" vertical="center" wrapText="1"/>
      <protection/>
    </xf>
    <xf numFmtId="0" fontId="17" fillId="0" borderId="0" xfId="53" applyFont="1" applyAlignment="1">
      <alignment horizontal="center" vertical="center" wrapText="1"/>
      <protection/>
    </xf>
    <xf numFmtId="0" fontId="17" fillId="0" borderId="27" xfId="53" applyFont="1" applyBorder="1" applyAlignment="1">
      <alignment horizontal="center" vertical="center" wrapText="1"/>
      <protection/>
    </xf>
    <xf numFmtId="0" fontId="17" fillId="0" borderId="34" xfId="53" applyFont="1" applyBorder="1" applyAlignment="1">
      <alignment horizontal="center" vertical="center" wrapText="1"/>
      <protection/>
    </xf>
    <xf numFmtId="0" fontId="17" fillId="0" borderId="65" xfId="53" applyFont="1" applyBorder="1" applyAlignment="1">
      <alignment horizontal="center" vertical="center" wrapText="1"/>
      <protection/>
    </xf>
    <xf numFmtId="0" fontId="17" fillId="0" borderId="41" xfId="53" applyFont="1" applyBorder="1" applyAlignment="1">
      <alignment horizontal="center" vertical="center" wrapText="1"/>
      <protection/>
    </xf>
    <xf numFmtId="0" fontId="21" fillId="0" borderId="57" xfId="54" applyFont="1" applyBorder="1" applyAlignment="1">
      <alignment horizontal="center" vertical="center" wrapText="1"/>
      <protection/>
    </xf>
    <xf numFmtId="0" fontId="9" fillId="0" borderId="57" xfId="53" applyFont="1" applyBorder="1" applyAlignment="1">
      <alignment horizontal="center" vertical="center" wrapText="1"/>
      <protection/>
    </xf>
    <xf numFmtId="0" fontId="18" fillId="0" borderId="75" xfId="53" applyFont="1" applyFill="1" applyBorder="1" applyAlignment="1">
      <alignment horizontal="center" vertical="center" wrapText="1"/>
      <protection/>
    </xf>
    <xf numFmtId="0" fontId="18" fillId="0" borderId="49" xfId="53" applyFont="1" applyFill="1" applyBorder="1" applyAlignment="1">
      <alignment horizontal="center" vertical="center" wrapText="1"/>
      <protection/>
    </xf>
    <xf numFmtId="0" fontId="17" fillId="0" borderId="76" xfId="53" applyFont="1" applyBorder="1" applyAlignment="1">
      <alignment wrapText="1"/>
      <protection/>
    </xf>
    <xf numFmtId="0" fontId="17" fillId="0" borderId="47" xfId="53" applyFont="1" applyBorder="1" applyAlignment="1">
      <alignment wrapText="1"/>
      <protection/>
    </xf>
    <xf numFmtId="0" fontId="17" fillId="0" borderId="66" xfId="53" applyFont="1" applyBorder="1" applyAlignment="1">
      <alignment wrapText="1"/>
      <protection/>
    </xf>
    <xf numFmtId="0" fontId="17" fillId="0" borderId="0" xfId="53" applyFont="1" applyAlignment="1">
      <alignment wrapText="1"/>
      <protection/>
    </xf>
    <xf numFmtId="0" fontId="17" fillId="0" borderId="27" xfId="53" applyFont="1" applyBorder="1" applyAlignment="1">
      <alignment wrapText="1"/>
      <protection/>
    </xf>
    <xf numFmtId="0" fontId="17" fillId="0" borderId="34" xfId="53" applyFont="1" applyBorder="1" applyAlignment="1">
      <alignment wrapText="1"/>
      <protection/>
    </xf>
    <xf numFmtId="0" fontId="17" fillId="0" borderId="65" xfId="53" applyFont="1" applyBorder="1" applyAlignment="1">
      <alignment wrapText="1"/>
      <protection/>
    </xf>
    <xf numFmtId="0" fontId="17" fillId="0" borderId="41" xfId="53" applyFont="1" applyBorder="1" applyAlignment="1">
      <alignment wrapText="1"/>
      <protection/>
    </xf>
    <xf numFmtId="0" fontId="18" fillId="0" borderId="11" xfId="54" applyFont="1" applyFill="1" applyBorder="1" applyAlignment="1">
      <alignment horizontal="center" vertical="center" wrapText="1"/>
      <protection/>
    </xf>
    <xf numFmtId="0" fontId="18" fillId="0" borderId="11" xfId="53" applyFont="1" applyFill="1" applyBorder="1" applyAlignment="1">
      <alignment vertical="center" wrapText="1"/>
      <protection/>
    </xf>
    <xf numFmtId="0" fontId="6" fillId="0" borderId="57" xfId="54" applyFont="1" applyBorder="1" applyAlignment="1">
      <alignment horizontal="center" vertical="center" wrapText="1"/>
      <protection/>
    </xf>
    <xf numFmtId="0" fontId="16" fillId="0" borderId="76" xfId="53" applyFont="1" applyBorder="1" applyAlignment="1">
      <alignment horizontal="center" vertical="center" wrapText="1"/>
      <protection/>
    </xf>
    <xf numFmtId="0" fontId="16" fillId="0" borderId="47" xfId="53" applyFont="1" applyBorder="1" applyAlignment="1">
      <alignment horizontal="center" vertical="center" wrapText="1"/>
      <protection/>
    </xf>
    <xf numFmtId="0" fontId="16" fillId="0" borderId="66" xfId="53" applyFont="1" applyBorder="1" applyAlignment="1">
      <alignment horizontal="center" vertical="center" wrapText="1"/>
      <protection/>
    </xf>
    <xf numFmtId="0" fontId="16" fillId="0" borderId="0" xfId="53" applyFont="1" applyAlignment="1">
      <alignment horizontal="center" vertical="center" wrapText="1"/>
      <protection/>
    </xf>
    <xf numFmtId="0" fontId="16" fillId="0" borderId="27" xfId="53" applyFont="1" applyBorder="1" applyAlignment="1">
      <alignment horizontal="center" vertical="center" wrapText="1"/>
      <protection/>
    </xf>
    <xf numFmtId="0" fontId="16" fillId="0" borderId="34" xfId="53" applyFont="1" applyBorder="1" applyAlignment="1">
      <alignment horizontal="center" vertical="center" wrapText="1"/>
      <protection/>
    </xf>
    <xf numFmtId="0" fontId="16" fillId="0" borderId="65" xfId="53" applyFont="1" applyBorder="1" applyAlignment="1">
      <alignment horizontal="center" vertical="center" wrapText="1"/>
      <protection/>
    </xf>
    <xf numFmtId="0" fontId="16" fillId="0" borderId="41" xfId="53" applyFont="1" applyBorder="1" applyAlignment="1">
      <alignment horizontal="center" vertical="center" wrapText="1"/>
      <protection/>
    </xf>
    <xf numFmtId="0" fontId="18" fillId="0" borderId="0" xfId="53" applyFont="1" applyBorder="1" applyAlignment="1">
      <alignment horizontal="center" wrapText="1"/>
      <protection/>
    </xf>
    <xf numFmtId="0" fontId="17" fillId="0" borderId="0" xfId="53" applyFont="1" applyBorder="1" applyAlignment="1">
      <alignment horizontal="center" wrapText="1"/>
      <protection/>
    </xf>
    <xf numFmtId="0" fontId="18" fillId="0" borderId="0" xfId="0" applyFont="1" applyAlignment="1">
      <alignment horizontal="left"/>
    </xf>
    <xf numFmtId="0" fontId="1" fillId="0" borderId="0" xfId="53" applyFont="1" applyBorder="1" applyAlignment="1">
      <alignment horizontal="center" wrapText="1"/>
      <protection/>
    </xf>
    <xf numFmtId="0" fontId="19" fillId="0" borderId="0" xfId="53" applyFont="1" applyBorder="1" applyAlignment="1">
      <alignment horizontal="center" wrapText="1"/>
      <protection/>
    </xf>
    <xf numFmtId="49" fontId="18" fillId="0" borderId="0" xfId="53" applyNumberFormat="1" applyFont="1" applyBorder="1" applyAlignment="1">
      <alignment horizontal="center" wrapText="1"/>
      <protection/>
    </xf>
    <xf numFmtId="0" fontId="17" fillId="0" borderId="0" xfId="53" applyFont="1" applyBorder="1" applyAlignment="1">
      <alignment horizontal="right" vertical="center" wrapText="1"/>
      <protection/>
    </xf>
    <xf numFmtId="49" fontId="4" fillId="0" borderId="0" xfId="53" applyNumberFormat="1" applyFont="1" applyBorder="1" applyAlignment="1">
      <alignment horizontal="center" vertical="center" wrapText="1"/>
      <protection/>
    </xf>
    <xf numFmtId="0" fontId="16" fillId="0" borderId="0" xfId="53" applyFont="1" applyBorder="1" applyAlignment="1">
      <alignment horizontal="center" vertical="center" wrapText="1"/>
      <protection/>
    </xf>
    <xf numFmtId="0" fontId="16" fillId="0" borderId="0" xfId="53" applyFont="1" applyBorder="1" applyAlignment="1">
      <alignment vertical="center" wrapText="1"/>
      <protection/>
    </xf>
    <xf numFmtId="0" fontId="18" fillId="0" borderId="0" xfId="54" applyFont="1" applyBorder="1" applyAlignment="1">
      <alignment horizontal="center" vertical="center" wrapText="1"/>
      <protection/>
    </xf>
    <xf numFmtId="0" fontId="18" fillId="0" borderId="0" xfId="53" applyFont="1" applyBorder="1" applyAlignment="1">
      <alignment wrapText="1"/>
      <protection/>
    </xf>
    <xf numFmtId="0" fontId="18" fillId="0" borderId="0" xfId="53" applyFont="1" applyBorder="1" applyAlignment="1">
      <alignment horizontal="center" vertical="center" wrapText="1"/>
      <protection/>
    </xf>
    <xf numFmtId="0" fontId="17" fillId="0" borderId="0" xfId="53" applyFont="1" applyBorder="1" applyAlignment="1">
      <alignment vertical="center" wrapText="1"/>
      <protection/>
    </xf>
    <xf numFmtId="0" fontId="18" fillId="0" borderId="76" xfId="53" applyFont="1" applyFill="1" applyBorder="1" applyAlignment="1">
      <alignment horizontal="center" vertical="center" wrapText="1"/>
      <protection/>
    </xf>
    <xf numFmtId="0" fontId="0" fillId="0" borderId="76" xfId="53" applyFill="1" applyBorder="1" applyAlignment="1">
      <alignment vertical="center" wrapText="1"/>
      <protection/>
    </xf>
    <xf numFmtId="0" fontId="0" fillId="0" borderId="0" xfId="53" applyFill="1" applyBorder="1" applyAlignment="1">
      <alignment vertical="center" wrapText="1"/>
      <protection/>
    </xf>
    <xf numFmtId="49" fontId="18" fillId="0" borderId="0" xfId="54" applyNumberFormat="1" applyFont="1" applyBorder="1" applyAlignment="1">
      <alignment horizontal="left" vertical="center" wrapText="1"/>
      <protection/>
    </xf>
    <xf numFmtId="0" fontId="17" fillId="0" borderId="0" xfId="53" applyFont="1" applyBorder="1" applyAlignment="1">
      <alignment horizontal="left" vertical="center" wrapText="1"/>
      <protection/>
    </xf>
    <xf numFmtId="49" fontId="9" fillId="0" borderId="57" xfId="53" applyNumberFormat="1" applyFont="1" applyBorder="1" applyAlignment="1">
      <alignment horizontal="center" vertical="center" wrapText="1"/>
      <protection/>
    </xf>
    <xf numFmtId="0" fontId="20" fillId="0" borderId="76" xfId="53" applyFont="1" applyBorder="1" applyAlignment="1">
      <alignment horizontal="center" vertical="center" wrapText="1"/>
      <protection/>
    </xf>
    <xf numFmtId="0" fontId="20" fillId="0" borderId="47" xfId="53" applyFont="1" applyBorder="1" applyAlignment="1">
      <alignment horizontal="center" vertical="center" wrapText="1"/>
      <protection/>
    </xf>
    <xf numFmtId="0" fontId="20" fillId="0" borderId="66" xfId="53" applyFont="1" applyBorder="1" applyAlignment="1">
      <alignment horizontal="center" vertical="center" wrapText="1"/>
      <protection/>
    </xf>
    <xf numFmtId="0" fontId="20" fillId="0" borderId="0" xfId="53" applyFont="1" applyBorder="1" applyAlignment="1">
      <alignment horizontal="center" vertical="center" wrapText="1"/>
      <protection/>
    </xf>
    <xf numFmtId="0" fontId="20" fillId="0" borderId="27" xfId="53" applyFont="1" applyBorder="1" applyAlignment="1">
      <alignment horizontal="center" vertical="center" wrapText="1"/>
      <protection/>
    </xf>
    <xf numFmtId="0" fontId="20" fillId="0" borderId="34" xfId="53" applyFont="1" applyBorder="1" applyAlignment="1">
      <alignment horizontal="center" vertical="center" wrapText="1"/>
      <protection/>
    </xf>
    <xf numFmtId="0" fontId="20" fillId="0" borderId="65" xfId="53" applyFont="1" applyBorder="1" applyAlignment="1">
      <alignment horizontal="center" vertical="center" wrapText="1"/>
      <protection/>
    </xf>
    <xf numFmtId="0" fontId="20" fillId="0" borderId="41" xfId="53" applyFont="1" applyBorder="1" applyAlignment="1">
      <alignment horizontal="center" vertical="center" wrapText="1"/>
      <protection/>
    </xf>
    <xf numFmtId="0" fontId="18" fillId="0" borderId="57" xfId="53" applyFont="1" applyFill="1" applyBorder="1" applyAlignment="1">
      <alignment horizontal="center" vertical="center" wrapText="1"/>
      <protection/>
    </xf>
    <xf numFmtId="0" fontId="18" fillId="0" borderId="47" xfId="53" applyFont="1" applyFill="1" applyBorder="1" applyAlignment="1">
      <alignment horizontal="center" vertical="center" wrapText="1"/>
      <protection/>
    </xf>
    <xf numFmtId="0" fontId="18" fillId="0" borderId="34" xfId="53" applyFont="1" applyFill="1" applyBorder="1" applyAlignment="1">
      <alignment horizontal="center" vertical="center" wrapText="1"/>
      <protection/>
    </xf>
    <xf numFmtId="0" fontId="18" fillId="0" borderId="65" xfId="53" applyFont="1" applyFill="1" applyBorder="1" applyAlignment="1">
      <alignment horizontal="center" vertical="center" wrapText="1"/>
      <protection/>
    </xf>
    <xf numFmtId="0" fontId="18" fillId="0" borderId="41" xfId="53" applyFont="1" applyFill="1" applyBorder="1" applyAlignment="1">
      <alignment horizontal="center" vertical="center" wrapText="1"/>
      <protection/>
    </xf>
    <xf numFmtId="0" fontId="17" fillId="0" borderId="47" xfId="53" applyFont="1" applyBorder="1" applyAlignment="1">
      <alignment vertical="center" wrapText="1"/>
      <protection/>
    </xf>
    <xf numFmtId="0" fontId="17" fillId="0" borderId="41" xfId="53" applyFont="1" applyBorder="1" applyAlignment="1">
      <alignment vertical="center" wrapText="1"/>
      <protection/>
    </xf>
    <xf numFmtId="0" fontId="17" fillId="0" borderId="49" xfId="53" applyFont="1" applyFill="1" applyBorder="1" applyAlignment="1">
      <alignment vertical="center" wrapText="1"/>
      <protection/>
    </xf>
    <xf numFmtId="0" fontId="17" fillId="0" borderId="0" xfId="53" applyFont="1" applyBorder="1" applyAlignment="1">
      <alignment wrapText="1"/>
      <protection/>
    </xf>
    <xf numFmtId="0" fontId="18" fillId="0" borderId="57" xfId="54" applyFont="1" applyFill="1" applyBorder="1" applyAlignment="1">
      <alignment horizontal="center" vertical="center" wrapText="1"/>
      <protection/>
    </xf>
    <xf numFmtId="0" fontId="18" fillId="0" borderId="76" xfId="54" applyFont="1" applyFill="1" applyBorder="1" applyAlignment="1">
      <alignment horizontal="center" vertical="center" wrapText="1"/>
      <protection/>
    </xf>
    <xf numFmtId="0" fontId="17" fillId="0" borderId="47" xfId="53" applyFont="1" applyFill="1" applyBorder="1" applyAlignment="1">
      <alignment wrapText="1"/>
      <protection/>
    </xf>
    <xf numFmtId="0" fontId="17" fillId="0" borderId="34" xfId="53" applyFont="1" applyFill="1" applyBorder="1" applyAlignment="1">
      <alignment wrapText="1"/>
      <protection/>
    </xf>
    <xf numFmtId="0" fontId="17" fillId="0" borderId="65" xfId="53" applyFont="1" applyFill="1" applyBorder="1" applyAlignment="1">
      <alignment wrapText="1"/>
      <protection/>
    </xf>
    <xf numFmtId="0" fontId="17" fillId="0" borderId="41" xfId="53" applyFont="1" applyFill="1" applyBorder="1" applyAlignment="1">
      <alignment wrapText="1"/>
      <protection/>
    </xf>
    <xf numFmtId="0" fontId="9" fillId="0" borderId="11" xfId="54" applyFont="1" applyBorder="1" applyAlignment="1">
      <alignment horizontal="center" vertical="center" wrapText="1"/>
      <protection/>
    </xf>
    <xf numFmtId="0" fontId="17" fillId="0" borderId="11" xfId="53" applyFont="1" applyBorder="1" applyAlignment="1">
      <alignment wrapText="1"/>
      <protection/>
    </xf>
    <xf numFmtId="0" fontId="1" fillId="0" borderId="13" xfId="53" applyFont="1" applyBorder="1" applyAlignment="1">
      <alignment horizontal="center" vertical="center"/>
      <protection/>
    </xf>
    <xf numFmtId="0" fontId="1" fillId="0" borderId="75" xfId="53" applyFont="1" applyBorder="1" applyAlignment="1">
      <alignment horizontal="center" vertical="center"/>
      <protection/>
    </xf>
    <xf numFmtId="0" fontId="1" fillId="0" borderId="49" xfId="53" applyFont="1" applyBorder="1" applyAlignment="1">
      <alignment horizontal="center" vertical="center"/>
      <protection/>
    </xf>
    <xf numFmtId="0" fontId="17" fillId="0" borderId="76" xfId="53" applyFont="1" applyBorder="1" applyAlignment="1">
      <alignment vertical="center" wrapText="1"/>
      <protection/>
    </xf>
    <xf numFmtId="0" fontId="17" fillId="0" borderId="34" xfId="53" applyFont="1" applyBorder="1" applyAlignment="1">
      <alignment vertical="center" wrapText="1"/>
      <protection/>
    </xf>
    <xf numFmtId="0" fontId="17" fillId="0" borderId="65" xfId="53" applyFont="1" applyBorder="1" applyAlignment="1">
      <alignment vertical="center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0" fillId="0" borderId="47" xfId="53" applyFill="1" applyBorder="1" applyAlignment="1">
      <alignment vertical="center" wrapText="1"/>
      <protection/>
    </xf>
    <xf numFmtId="0" fontId="9" fillId="0" borderId="49" xfId="54" applyFont="1" applyBorder="1" applyAlignment="1">
      <alignment horizontal="center" vertical="center" wrapText="1"/>
      <protection/>
    </xf>
    <xf numFmtId="0" fontId="9" fillId="0" borderId="47" xfId="54" applyFont="1" applyBorder="1" applyAlignment="1">
      <alignment horizontal="center" vertical="center" wrapText="1"/>
      <protection/>
    </xf>
    <xf numFmtId="0" fontId="9" fillId="0" borderId="12" xfId="54" applyFont="1" applyBorder="1" applyAlignment="1">
      <alignment horizontal="center" vertical="center" wrapText="1"/>
      <protection/>
    </xf>
    <xf numFmtId="49" fontId="9" fillId="0" borderId="11" xfId="54" applyNumberFormat="1" applyFont="1" applyBorder="1" applyAlignment="1">
      <alignment horizontal="center" vertical="center" wrapText="1"/>
      <protection/>
    </xf>
    <xf numFmtId="0" fontId="17" fillId="0" borderId="11" xfId="53" applyFont="1" applyBorder="1" applyAlignment="1">
      <alignment vertical="center" wrapText="1"/>
      <protection/>
    </xf>
    <xf numFmtId="0" fontId="9" fillId="0" borderId="0" xfId="53" applyFont="1" applyBorder="1" applyAlignment="1">
      <alignment horizontal="center" wrapText="1"/>
      <protection/>
    </xf>
    <xf numFmtId="0" fontId="1" fillId="0" borderId="12" xfId="53" applyFont="1" applyBorder="1" applyAlignment="1">
      <alignment horizontal="center" vertical="center" textRotation="90"/>
      <protection/>
    </xf>
    <xf numFmtId="0" fontId="1" fillId="0" borderId="42" xfId="53" applyFont="1" applyBorder="1" applyAlignment="1">
      <alignment horizontal="center" vertical="center" textRotation="90"/>
      <protection/>
    </xf>
    <xf numFmtId="0" fontId="25" fillId="0" borderId="0" xfId="53" applyFont="1" applyBorder="1" applyAlignment="1">
      <alignment horizontal="center" vertical="center" wrapText="1"/>
      <protection/>
    </xf>
    <xf numFmtId="0" fontId="25" fillId="0" borderId="0" xfId="53" applyFont="1" applyAlignment="1">
      <alignment horizontal="center" vertical="center" wrapText="1"/>
      <protection/>
    </xf>
    <xf numFmtId="49" fontId="18" fillId="0" borderId="57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76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47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66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27" xfId="54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75" xfId="53" applyFont="1" applyFill="1" applyBorder="1" applyAlignment="1">
      <alignment horizontal="center" vertical="center" wrapText="1"/>
      <protection/>
    </xf>
    <xf numFmtId="0" fontId="1" fillId="0" borderId="49" xfId="53" applyFont="1" applyFill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/>
      <protection/>
    </xf>
    <xf numFmtId="0" fontId="94" fillId="34" borderId="50" xfId="0" applyFont="1" applyFill="1" applyBorder="1" applyAlignment="1">
      <alignment horizontal="center" vertical="center" wrapText="1"/>
    </xf>
    <xf numFmtId="0" fontId="94" fillId="34" borderId="45" xfId="0" applyFont="1" applyFill="1" applyBorder="1" applyAlignment="1">
      <alignment horizontal="center" vertical="center" wrapText="1"/>
    </xf>
    <xf numFmtId="0" fontId="112" fillId="0" borderId="34" xfId="0" applyFont="1" applyFill="1" applyBorder="1" applyAlignment="1">
      <alignment horizontal="center" vertical="center" wrapText="1"/>
    </xf>
    <xf numFmtId="0" fontId="112" fillId="0" borderId="65" xfId="0" applyFont="1" applyFill="1" applyBorder="1" applyAlignment="1">
      <alignment horizontal="center" vertical="center" wrapText="1"/>
    </xf>
    <xf numFmtId="0" fontId="112" fillId="0" borderId="77" xfId="0" applyFont="1" applyFill="1" applyBorder="1" applyAlignment="1">
      <alignment horizontal="center" vertical="center" wrapText="1"/>
    </xf>
    <xf numFmtId="49" fontId="94" fillId="34" borderId="62" xfId="0" applyNumberFormat="1" applyFont="1" applyFill="1" applyBorder="1" applyAlignment="1">
      <alignment horizontal="center" vertical="center" wrapText="1"/>
    </xf>
    <xf numFmtId="49" fontId="94" fillId="34" borderId="64" xfId="0" applyNumberFormat="1" applyFont="1" applyFill="1" applyBorder="1" applyAlignment="1">
      <alignment horizontal="center" vertical="center" wrapText="1"/>
    </xf>
    <xf numFmtId="49" fontId="94" fillId="34" borderId="44" xfId="0" applyNumberFormat="1" applyFont="1" applyFill="1" applyBorder="1" applyAlignment="1">
      <alignment horizontal="center" vertical="center" wrapText="1"/>
    </xf>
    <xf numFmtId="0" fontId="94" fillId="34" borderId="62" xfId="0" applyFont="1" applyFill="1" applyBorder="1" applyAlignment="1">
      <alignment horizontal="center" vertical="center" wrapText="1"/>
    </xf>
    <xf numFmtId="0" fontId="94" fillId="34" borderId="64" xfId="0" applyFont="1" applyFill="1" applyBorder="1" applyAlignment="1">
      <alignment horizontal="center" vertical="center" wrapText="1"/>
    </xf>
    <xf numFmtId="0" fontId="94" fillId="34" borderId="44" xfId="0" applyFont="1" applyFill="1" applyBorder="1" applyAlignment="1">
      <alignment horizontal="center" vertical="center" wrapText="1"/>
    </xf>
    <xf numFmtId="0" fontId="94" fillId="0" borderId="62" xfId="0" applyNumberFormat="1" applyFont="1" applyFill="1" applyBorder="1" applyAlignment="1">
      <alignment horizontal="center" vertical="center" wrapText="1"/>
    </xf>
    <xf numFmtId="0" fontId="94" fillId="0" borderId="64" xfId="0" applyNumberFormat="1" applyFont="1" applyFill="1" applyBorder="1" applyAlignment="1">
      <alignment horizontal="center" vertical="center" wrapText="1"/>
    </xf>
    <xf numFmtId="0" fontId="94" fillId="0" borderId="44" xfId="0" applyNumberFormat="1" applyFont="1" applyFill="1" applyBorder="1" applyAlignment="1">
      <alignment horizontal="center" vertical="center" wrapText="1"/>
    </xf>
    <xf numFmtId="49" fontId="92" fillId="0" borderId="14" xfId="0" applyNumberFormat="1" applyFont="1" applyFill="1" applyBorder="1" applyAlignment="1">
      <alignment horizontal="left" vertical="center" wrapText="1"/>
    </xf>
    <xf numFmtId="49" fontId="92" fillId="0" borderId="24" xfId="0" applyNumberFormat="1" applyFont="1" applyFill="1" applyBorder="1" applyAlignment="1">
      <alignment horizontal="left" vertical="center" wrapText="1"/>
    </xf>
    <xf numFmtId="49" fontId="92" fillId="0" borderId="15" xfId="0" applyNumberFormat="1" applyFont="1" applyFill="1" applyBorder="1" applyAlignment="1">
      <alignment horizontal="left" vertical="center" wrapText="1"/>
    </xf>
    <xf numFmtId="49" fontId="92" fillId="0" borderId="26" xfId="0" applyNumberFormat="1" applyFont="1" applyFill="1" applyBorder="1" applyAlignment="1">
      <alignment horizontal="left" vertical="center" wrapText="1"/>
    </xf>
    <xf numFmtId="0" fontId="94" fillId="0" borderId="62" xfId="0" applyFont="1" applyFill="1" applyBorder="1" applyAlignment="1">
      <alignment horizontal="center" vertical="center" wrapText="1"/>
    </xf>
    <xf numFmtId="0" fontId="94" fillId="0" borderId="64" xfId="0" applyFont="1" applyFill="1" applyBorder="1" applyAlignment="1">
      <alignment horizontal="center" vertical="center" wrapText="1"/>
    </xf>
    <xf numFmtId="0" fontId="94" fillId="0" borderId="44" xfId="0" applyFont="1" applyFill="1" applyBorder="1" applyAlignment="1">
      <alignment horizontal="center" vertical="center" wrapText="1"/>
    </xf>
    <xf numFmtId="0" fontId="94" fillId="0" borderId="65" xfId="0" applyFont="1" applyFill="1" applyBorder="1" applyAlignment="1" applyProtection="1">
      <alignment horizontal="right" vertical="center"/>
      <protection/>
    </xf>
    <xf numFmtId="0" fontId="107" fillId="0" borderId="65" xfId="0" applyFont="1" applyFill="1" applyBorder="1" applyAlignment="1">
      <alignment horizontal="right" vertical="center"/>
    </xf>
    <xf numFmtId="0" fontId="94" fillId="0" borderId="0" xfId="0" applyFont="1" applyFill="1" applyBorder="1" applyAlignment="1" applyProtection="1">
      <alignment horizontal="left" vertical="center"/>
      <protection/>
    </xf>
    <xf numFmtId="0" fontId="94" fillId="34" borderId="50" xfId="0" applyNumberFormat="1" applyFont="1" applyFill="1" applyBorder="1" applyAlignment="1" applyProtection="1">
      <alignment horizontal="center" vertical="center"/>
      <protection/>
    </xf>
    <xf numFmtId="0" fontId="107" fillId="34" borderId="45" xfId="0" applyFont="1" applyFill="1" applyBorder="1" applyAlignment="1">
      <alignment vertical="center"/>
    </xf>
    <xf numFmtId="0" fontId="94" fillId="0" borderId="50" xfId="0" applyFont="1" applyFill="1" applyBorder="1" applyAlignment="1">
      <alignment horizontal="center" vertical="center" wrapText="1"/>
    </xf>
    <xf numFmtId="0" fontId="94" fillId="0" borderId="45" xfId="0" applyFont="1" applyFill="1" applyBorder="1" applyAlignment="1">
      <alignment horizontal="center" vertical="center" wrapText="1"/>
    </xf>
    <xf numFmtId="0" fontId="92" fillId="0" borderId="48" xfId="0" applyFont="1" applyFill="1" applyBorder="1" applyAlignment="1" applyProtection="1">
      <alignment horizontal="center" vertical="center"/>
      <protection/>
    </xf>
    <xf numFmtId="0" fontId="92" fillId="0" borderId="75" xfId="0" applyFont="1" applyFill="1" applyBorder="1" applyAlignment="1" applyProtection="1">
      <alignment horizontal="center" vertical="center"/>
      <protection/>
    </xf>
    <xf numFmtId="0" fontId="92" fillId="0" borderId="49" xfId="0" applyFont="1" applyFill="1" applyBorder="1" applyAlignment="1" applyProtection="1">
      <alignment horizontal="center" vertical="center"/>
      <protection/>
    </xf>
    <xf numFmtId="0" fontId="92" fillId="0" borderId="71" xfId="0" applyFont="1" applyFill="1" applyBorder="1" applyAlignment="1" applyProtection="1">
      <alignment horizontal="center" vertical="center"/>
      <protection/>
    </xf>
    <xf numFmtId="0" fontId="92" fillId="0" borderId="78" xfId="0" applyFont="1" applyFill="1" applyBorder="1" applyAlignment="1" applyProtection="1">
      <alignment horizontal="center" vertical="center"/>
      <protection/>
    </xf>
    <xf numFmtId="0" fontId="92" fillId="0" borderId="55" xfId="0" applyFont="1" applyFill="1" applyBorder="1" applyAlignment="1" applyProtection="1">
      <alignment horizontal="center" vertical="center"/>
      <protection/>
    </xf>
    <xf numFmtId="0" fontId="94" fillId="0" borderId="50" xfId="0" applyNumberFormat="1" applyFont="1" applyFill="1" applyBorder="1" applyAlignment="1" applyProtection="1">
      <alignment horizontal="center" vertical="center"/>
      <protection/>
    </xf>
    <xf numFmtId="0" fontId="107" fillId="0" borderId="45" xfId="0" applyFont="1" applyFill="1" applyBorder="1" applyAlignment="1">
      <alignment vertical="center"/>
    </xf>
    <xf numFmtId="0" fontId="94" fillId="0" borderId="15" xfId="0" applyNumberFormat="1" applyFont="1" applyFill="1" applyBorder="1" applyAlignment="1" applyProtection="1">
      <alignment horizontal="center" vertical="center"/>
      <protection/>
    </xf>
    <xf numFmtId="0" fontId="94" fillId="0" borderId="26" xfId="0" applyNumberFormat="1" applyFont="1" applyFill="1" applyBorder="1" applyAlignment="1" applyProtection="1">
      <alignment horizontal="center" vertical="center"/>
      <protection/>
    </xf>
    <xf numFmtId="0" fontId="92" fillId="0" borderId="62" xfId="0" applyFont="1" applyFill="1" applyBorder="1" applyAlignment="1">
      <alignment horizontal="center" wrapText="1"/>
    </xf>
    <xf numFmtId="0" fontId="92" fillId="0" borderId="64" xfId="0" applyFont="1" applyFill="1" applyBorder="1" applyAlignment="1">
      <alignment horizontal="center" wrapText="1"/>
    </xf>
    <xf numFmtId="0" fontId="92" fillId="0" borderId="44" xfId="0" applyFont="1" applyFill="1" applyBorder="1" applyAlignment="1">
      <alignment horizontal="center" wrapText="1"/>
    </xf>
    <xf numFmtId="0" fontId="92" fillId="0" borderId="79" xfId="0" applyFont="1" applyFill="1" applyBorder="1" applyAlignment="1" applyProtection="1">
      <alignment horizontal="center" vertical="center"/>
      <protection/>
    </xf>
    <xf numFmtId="0" fontId="92" fillId="0" borderId="80" xfId="0" applyFont="1" applyFill="1" applyBorder="1" applyAlignment="1" applyProtection="1">
      <alignment horizontal="center" vertical="center"/>
      <protection/>
    </xf>
    <xf numFmtId="0" fontId="92" fillId="0" borderId="63" xfId="0" applyFont="1" applyFill="1" applyBorder="1" applyAlignment="1" applyProtection="1">
      <alignment horizontal="center" vertical="center"/>
      <protection/>
    </xf>
    <xf numFmtId="0" fontId="94" fillId="0" borderId="59" xfId="0" applyFont="1" applyFill="1" applyBorder="1" applyAlignment="1">
      <alignment horizontal="center"/>
    </xf>
    <xf numFmtId="0" fontId="94" fillId="0" borderId="60" xfId="0" applyFont="1" applyFill="1" applyBorder="1" applyAlignment="1">
      <alignment horizontal="center"/>
    </xf>
    <xf numFmtId="0" fontId="94" fillId="0" borderId="64" xfId="0" applyFont="1" applyFill="1" applyBorder="1" applyAlignment="1">
      <alignment horizontal="center"/>
    </xf>
    <xf numFmtId="0" fontId="94" fillId="0" borderId="44" xfId="0" applyFont="1" applyFill="1" applyBorder="1" applyAlignment="1">
      <alignment horizontal="center"/>
    </xf>
    <xf numFmtId="0" fontId="94" fillId="0" borderId="62" xfId="0" applyNumberFormat="1" applyFont="1" applyFill="1" applyBorder="1" applyAlignment="1" applyProtection="1">
      <alignment horizontal="center" vertical="center"/>
      <protection/>
    </xf>
    <xf numFmtId="0" fontId="94" fillId="0" borderId="64" xfId="0" applyNumberFormat="1" applyFont="1" applyFill="1" applyBorder="1" applyAlignment="1" applyProtection="1">
      <alignment horizontal="center" vertical="center"/>
      <protection/>
    </xf>
    <xf numFmtId="0" fontId="94" fillId="0" borderId="44" xfId="0" applyNumberFormat="1" applyFont="1" applyFill="1" applyBorder="1" applyAlignment="1" applyProtection="1">
      <alignment horizontal="center" vertical="center"/>
      <protection/>
    </xf>
    <xf numFmtId="49" fontId="92" fillId="0" borderId="71" xfId="0" applyNumberFormat="1" applyFont="1" applyFill="1" applyBorder="1" applyAlignment="1">
      <alignment horizontal="left" vertical="center" wrapText="1"/>
    </xf>
    <xf numFmtId="49" fontId="92" fillId="0" borderId="72" xfId="0" applyNumberFormat="1" applyFont="1" applyFill="1" applyBorder="1" applyAlignment="1">
      <alignment horizontal="left" vertical="center" wrapText="1"/>
    </xf>
    <xf numFmtId="0" fontId="94" fillId="0" borderId="50" xfId="0" applyFont="1" applyFill="1" applyBorder="1" applyAlignment="1">
      <alignment horizontal="center" wrapText="1"/>
    </xf>
    <xf numFmtId="0" fontId="94" fillId="0" borderId="45" xfId="0" applyFont="1" applyFill="1" applyBorder="1" applyAlignment="1">
      <alignment horizontal="center" wrapText="1"/>
    </xf>
    <xf numFmtId="49" fontId="92" fillId="0" borderId="67" xfId="0" applyNumberFormat="1" applyFont="1" applyFill="1" applyBorder="1" applyAlignment="1">
      <alignment horizontal="left" vertical="center" wrapText="1"/>
    </xf>
    <xf numFmtId="49" fontId="92" fillId="0" borderId="0" xfId="0" applyNumberFormat="1" applyFont="1" applyFill="1" applyBorder="1" applyAlignment="1">
      <alignment horizontal="left" vertical="center" wrapText="1"/>
    </xf>
    <xf numFmtId="49" fontId="92" fillId="0" borderId="48" xfId="0" applyNumberFormat="1" applyFont="1" applyFill="1" applyBorder="1" applyAlignment="1">
      <alignment horizontal="left" vertical="center" wrapText="1"/>
    </xf>
    <xf numFmtId="49" fontId="92" fillId="0" borderId="23" xfId="0" applyNumberFormat="1" applyFont="1" applyFill="1" applyBorder="1" applyAlignment="1">
      <alignment horizontal="left" vertical="center" wrapText="1"/>
    </xf>
    <xf numFmtId="49" fontId="94" fillId="34" borderId="62" xfId="0" applyNumberFormat="1" applyFont="1" applyFill="1" applyBorder="1" applyAlignment="1" applyProtection="1">
      <alignment horizontal="center" vertical="center"/>
      <protection/>
    </xf>
    <xf numFmtId="49" fontId="94" fillId="34" borderId="64" xfId="0" applyNumberFormat="1" applyFont="1" applyFill="1" applyBorder="1" applyAlignment="1" applyProtection="1">
      <alignment horizontal="center" vertical="center"/>
      <protection/>
    </xf>
    <xf numFmtId="49" fontId="94" fillId="34" borderId="60" xfId="0" applyNumberFormat="1" applyFont="1" applyFill="1" applyBorder="1" applyAlignment="1" applyProtection="1">
      <alignment horizontal="center" vertical="center"/>
      <protection/>
    </xf>
    <xf numFmtId="49" fontId="94" fillId="34" borderId="61" xfId="0" applyNumberFormat="1" applyFont="1" applyFill="1" applyBorder="1" applyAlignment="1" applyProtection="1">
      <alignment horizontal="center" vertical="center"/>
      <protection/>
    </xf>
    <xf numFmtId="184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4" fontId="1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62" xfId="0" applyNumberFormat="1" applyFont="1" applyFill="1" applyBorder="1" applyAlignment="1" applyProtection="1">
      <alignment horizontal="center" vertical="center"/>
      <protection/>
    </xf>
    <xf numFmtId="0" fontId="5" fillId="0" borderId="64" xfId="0" applyNumberFormat="1" applyFont="1" applyFill="1" applyBorder="1" applyAlignment="1" applyProtection="1">
      <alignment horizontal="center" vertical="center"/>
      <protection/>
    </xf>
    <xf numFmtId="0" fontId="5" fillId="0" borderId="44" xfId="0" applyNumberFormat="1" applyFont="1" applyFill="1" applyBorder="1" applyAlignment="1" applyProtection="1">
      <alignment horizontal="center" vertical="center"/>
      <protection/>
    </xf>
    <xf numFmtId="184" fontId="1" fillId="0" borderId="51" xfId="0" applyNumberFormat="1" applyFont="1" applyFill="1" applyBorder="1" applyAlignment="1" applyProtection="1">
      <alignment horizontal="center" vertical="center" wrapText="1"/>
      <protection/>
    </xf>
    <xf numFmtId="184" fontId="1" fillId="0" borderId="52" xfId="0" applyNumberFormat="1" applyFont="1" applyFill="1" applyBorder="1" applyAlignment="1" applyProtection="1">
      <alignment horizontal="center" vertical="center" wrapText="1"/>
      <protection/>
    </xf>
    <xf numFmtId="184" fontId="1" fillId="0" borderId="11" xfId="0" applyNumberFormat="1" applyFont="1" applyFill="1" applyBorder="1" applyAlignment="1" applyProtection="1">
      <alignment horizontal="center" vertical="center" wrapText="1"/>
      <protection/>
    </xf>
    <xf numFmtId="184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/>
      <protection/>
    </xf>
    <xf numFmtId="0" fontId="1" fillId="0" borderId="14" xfId="0" applyNumberFormat="1" applyFont="1" applyFill="1" applyBorder="1" applyAlignment="1" applyProtection="1">
      <alignment horizontal="center" vertical="center" textRotation="90"/>
      <protection/>
    </xf>
    <xf numFmtId="0" fontId="1" fillId="0" borderId="19" xfId="0" applyNumberFormat="1" applyFont="1" applyFill="1" applyBorder="1" applyAlignment="1" applyProtection="1">
      <alignment horizontal="center" vertical="center" textRotation="90"/>
      <protection/>
    </xf>
    <xf numFmtId="0" fontId="19" fillId="0" borderId="5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187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7" fontId="1" fillId="0" borderId="17" xfId="0" applyNumberFormat="1" applyFont="1" applyFill="1" applyBorder="1" applyAlignment="1" applyProtection="1">
      <alignment horizontal="center" vertical="center" textRotation="90" wrapText="1"/>
      <protection/>
    </xf>
    <xf numFmtId="184" fontId="1" fillId="0" borderId="48" xfId="0" applyNumberFormat="1" applyFont="1" applyFill="1" applyBorder="1" applyAlignment="1" applyProtection="1">
      <alignment horizontal="center" vertical="center"/>
      <protection/>
    </xf>
    <xf numFmtId="184" fontId="1" fillId="0" borderId="49" xfId="0" applyNumberFormat="1" applyFont="1" applyFill="1" applyBorder="1" applyAlignment="1" applyProtection="1">
      <alignment horizontal="center" vertical="center"/>
      <protection/>
    </xf>
    <xf numFmtId="184" fontId="1" fillId="0" borderId="11" xfId="0" applyNumberFormat="1" applyFont="1" applyFill="1" applyBorder="1" applyAlignment="1" applyProtection="1">
      <alignment horizontal="center" vertical="center"/>
      <protection/>
    </xf>
    <xf numFmtId="184" fontId="1" fillId="0" borderId="55" xfId="0" applyNumberFormat="1" applyFont="1" applyFill="1" applyBorder="1" applyAlignment="1" applyProtection="1">
      <alignment horizontal="center" vertical="center" wrapText="1"/>
      <protection/>
    </xf>
    <xf numFmtId="184" fontId="5" fillId="0" borderId="0" xfId="0" applyNumberFormat="1" applyFont="1" applyFill="1" applyBorder="1" applyAlignment="1" applyProtection="1">
      <alignment horizontal="center" vertical="center"/>
      <protection/>
    </xf>
    <xf numFmtId="184" fontId="1" fillId="0" borderId="31" xfId="0" applyNumberFormat="1" applyFont="1" applyFill="1" applyBorder="1" applyAlignment="1" applyProtection="1">
      <alignment horizontal="center" vertical="center" wrapText="1"/>
      <protection/>
    </xf>
    <xf numFmtId="184" fontId="1" fillId="0" borderId="56" xfId="0" applyNumberFormat="1" applyFont="1" applyFill="1" applyBorder="1" applyAlignment="1" applyProtection="1">
      <alignment horizontal="center" vertical="center" wrapText="1"/>
      <protection/>
    </xf>
    <xf numFmtId="184" fontId="1" fillId="0" borderId="14" xfId="0" applyNumberFormat="1" applyFont="1" applyFill="1" applyBorder="1" applyAlignment="1" applyProtection="1">
      <alignment horizontal="center" vertical="center" wrapText="1"/>
      <protection/>
    </xf>
    <xf numFmtId="184" fontId="1" fillId="0" borderId="24" xfId="0" applyNumberFormat="1" applyFont="1" applyFill="1" applyBorder="1" applyAlignment="1" applyProtection="1">
      <alignment horizontal="center" vertical="center" wrapText="1"/>
      <protection/>
    </xf>
    <xf numFmtId="184" fontId="1" fillId="0" borderId="51" xfId="0" applyNumberFormat="1" applyFont="1" applyFill="1" applyBorder="1" applyAlignment="1" applyProtection="1">
      <alignment horizontal="center" vertical="center" textRotation="90" wrapText="1"/>
      <protection/>
    </xf>
    <xf numFmtId="184" fontId="1" fillId="0" borderId="49" xfId="0" applyNumberFormat="1" applyFont="1" applyFill="1" applyBorder="1" applyAlignment="1" applyProtection="1">
      <alignment horizontal="center" vertical="center" textRotation="90" wrapText="1"/>
      <protection/>
    </xf>
    <xf numFmtId="184" fontId="1" fillId="0" borderId="63" xfId="0" applyNumberFormat="1" applyFont="1" applyFill="1" applyBorder="1" applyAlignment="1" applyProtection="1">
      <alignment horizontal="center" vertical="center" textRotation="90" wrapText="1"/>
      <protection/>
    </xf>
    <xf numFmtId="184" fontId="1" fillId="0" borderId="13" xfId="0" applyNumberFormat="1" applyFont="1" applyFill="1" applyBorder="1" applyAlignment="1" applyProtection="1">
      <alignment horizontal="center" vertical="center"/>
      <protection/>
    </xf>
    <xf numFmtId="187" fontId="1" fillId="0" borderId="13" xfId="0" applyNumberFormat="1" applyFont="1" applyFill="1" applyBorder="1" applyAlignment="1" applyProtection="1">
      <alignment horizontal="center" vertical="center" textRotation="90" wrapText="1"/>
      <protection/>
    </xf>
    <xf numFmtId="187" fontId="1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53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54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81" xfId="0" applyNumberFormat="1" applyFont="1" applyFill="1" applyBorder="1" applyAlignment="1" applyProtection="1">
      <alignment horizontal="center" vertical="center" textRotation="90" wrapText="1"/>
      <protection/>
    </xf>
    <xf numFmtId="184" fontId="1" fillId="0" borderId="12" xfId="0" applyNumberFormat="1" applyFont="1" applyFill="1" applyBorder="1" applyAlignment="1" applyProtection="1">
      <alignment horizontal="center" vertical="center" textRotation="90"/>
      <protection/>
    </xf>
    <xf numFmtId="184" fontId="1" fillId="0" borderId="43" xfId="0" applyNumberFormat="1" applyFont="1" applyFill="1" applyBorder="1" applyAlignment="1" applyProtection="1">
      <alignment horizontal="center" vertical="center" textRotation="90"/>
      <protection/>
    </xf>
    <xf numFmtId="184" fontId="1" fillId="0" borderId="16" xfId="0" applyNumberFormat="1" applyFont="1" applyFill="1" applyBorder="1" applyAlignment="1" applyProtection="1">
      <alignment horizontal="center" vertical="center" textRotation="90"/>
      <protection/>
    </xf>
    <xf numFmtId="184" fontId="1" fillId="0" borderId="51" xfId="0" applyNumberFormat="1" applyFont="1" applyFill="1" applyBorder="1" applyAlignment="1" applyProtection="1">
      <alignment horizontal="center" vertical="center"/>
      <protection/>
    </xf>
    <xf numFmtId="184" fontId="1" fillId="0" borderId="17" xfId="0" applyNumberFormat="1" applyFont="1" applyFill="1" applyBorder="1" applyAlignment="1" applyProtection="1">
      <alignment horizontal="center" vertical="center"/>
      <protection/>
    </xf>
    <xf numFmtId="49" fontId="92" fillId="0" borderId="11" xfId="0" applyNumberFormat="1" applyFont="1" applyFill="1" applyBorder="1" applyAlignment="1">
      <alignment horizontal="left" vertical="center" wrapText="1"/>
    </xf>
    <xf numFmtId="184" fontId="1" fillId="0" borderId="12" xfId="0" applyNumberFormat="1" applyFont="1" applyFill="1" applyBorder="1" applyAlignment="1" applyProtection="1">
      <alignment horizontal="center" vertical="center" textRotation="90" wrapText="1"/>
      <protection/>
    </xf>
    <xf numFmtId="187" fontId="1" fillId="0" borderId="12" xfId="0" applyNumberFormat="1" applyFont="1" applyFill="1" applyBorder="1" applyAlignment="1" applyProtection="1">
      <alignment horizontal="center" vertical="center" textRotation="90" wrapText="1"/>
      <protection/>
    </xf>
    <xf numFmtId="187" fontId="1" fillId="0" borderId="57" xfId="0" applyNumberFormat="1" applyFont="1" applyFill="1" applyBorder="1" applyAlignment="1" applyProtection="1">
      <alignment horizontal="center" vertical="center" textRotation="90" wrapText="1"/>
      <protection/>
    </xf>
    <xf numFmtId="184" fontId="1" fillId="0" borderId="47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32" xfId="0" applyNumberFormat="1" applyFont="1" applyFill="1" applyBorder="1" applyAlignment="1" applyProtection="1">
      <alignment horizontal="center" vertical="center" textRotation="90"/>
      <protection/>
    </xf>
    <xf numFmtId="184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58" xfId="0" applyNumberFormat="1" applyFont="1" applyFill="1" applyBorder="1" applyAlignment="1" applyProtection="1">
      <alignment horizontal="center" vertical="center" textRotation="90" wrapText="1"/>
      <protection/>
    </xf>
    <xf numFmtId="0" fontId="34" fillId="0" borderId="76" xfId="0" applyFont="1" applyBorder="1" applyAlignment="1">
      <alignment horizontal="center"/>
    </xf>
    <xf numFmtId="0" fontId="34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92" fillId="0" borderId="66" xfId="0" applyNumberFormat="1" applyFont="1" applyFill="1" applyBorder="1" applyAlignment="1">
      <alignment horizontal="center" vertical="center" wrapText="1"/>
    </xf>
    <xf numFmtId="49" fontId="92" fillId="0" borderId="0" xfId="0" applyNumberFormat="1" applyFont="1" applyFill="1" applyBorder="1" applyAlignment="1">
      <alignment horizontal="center" vertical="center" wrapText="1"/>
    </xf>
    <xf numFmtId="0" fontId="108" fillId="0" borderId="0" xfId="56" applyFont="1" applyAlignment="1">
      <alignment horizontal="center"/>
      <protection/>
    </xf>
    <xf numFmtId="184" fontId="1" fillId="0" borderId="82" xfId="0" applyNumberFormat="1" applyFont="1" applyFill="1" applyBorder="1" applyAlignment="1" applyProtection="1">
      <alignment horizontal="center" vertical="center" wrapText="1"/>
      <protection/>
    </xf>
    <xf numFmtId="184" fontId="1" fillId="0" borderId="10" xfId="0" applyNumberFormat="1" applyFont="1" applyFill="1" applyBorder="1" applyAlignment="1" applyProtection="1">
      <alignment horizontal="center" vertical="center" wrapText="1"/>
      <protection/>
    </xf>
    <xf numFmtId="184" fontId="1" fillId="0" borderId="67" xfId="0" applyNumberFormat="1" applyFont="1" applyFill="1" applyBorder="1" applyAlignment="1" applyProtection="1">
      <alignment horizontal="center" vertical="center" wrapText="1"/>
      <protection/>
    </xf>
    <xf numFmtId="184" fontId="1" fillId="0" borderId="0" xfId="0" applyNumberFormat="1" applyFont="1" applyFill="1" applyBorder="1" applyAlignment="1" applyProtection="1">
      <alignment horizontal="center" vertical="center" wrapText="1"/>
      <protection/>
    </xf>
    <xf numFmtId="184" fontId="1" fillId="0" borderId="73" xfId="0" applyNumberFormat="1" applyFont="1" applyFill="1" applyBorder="1" applyAlignment="1" applyProtection="1">
      <alignment horizontal="center" vertical="center" wrapText="1"/>
      <protection/>
    </xf>
    <xf numFmtId="184" fontId="1" fillId="0" borderId="65" xfId="0" applyNumberFormat="1" applyFont="1" applyFill="1" applyBorder="1" applyAlignment="1" applyProtection="1">
      <alignment horizontal="center" vertical="center" wrapText="1"/>
      <protection/>
    </xf>
    <xf numFmtId="184" fontId="9" fillId="0" borderId="0" xfId="0" applyNumberFormat="1" applyFont="1" applyFill="1" applyBorder="1" applyAlignment="1" applyProtection="1">
      <alignment horizontal="center" vertical="center"/>
      <protection/>
    </xf>
    <xf numFmtId="184" fontId="1" fillId="0" borderId="0" xfId="0" applyNumberFormat="1" applyFont="1" applyFill="1" applyBorder="1" applyAlignment="1" applyProtection="1">
      <alignment horizontal="left" vertical="justify"/>
      <protection/>
    </xf>
    <xf numFmtId="184" fontId="1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6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75" xfId="0" applyNumberFormat="1" applyFont="1" applyBorder="1" applyAlignment="1">
      <alignment horizontal="center" vertical="center" wrapText="1"/>
    </xf>
    <xf numFmtId="49" fontId="10" fillId="0" borderId="49" xfId="0" applyNumberFormat="1" applyFont="1" applyBorder="1" applyAlignment="1">
      <alignment horizontal="center" vertical="center" wrapText="1"/>
    </xf>
    <xf numFmtId="49" fontId="11" fillId="0" borderId="76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_Plan Уч(бакал.) д_о 2013_14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39"/>
  <sheetViews>
    <sheetView view="pageBreakPreview" zoomScale="70" zoomScaleNormal="50" zoomScaleSheetLayoutView="70" zoomScalePageLayoutView="0" workbookViewId="0" topLeftCell="A1">
      <selection activeCell="B6" sqref="B6"/>
    </sheetView>
  </sheetViews>
  <sheetFormatPr defaultColWidth="3.25390625" defaultRowHeight="12.75"/>
  <cols>
    <col min="1" max="1" width="3.25390625" style="44" customWidth="1"/>
    <col min="2" max="2" width="5.875" style="44" customWidth="1"/>
    <col min="3" max="3" width="5.125" style="44" customWidth="1"/>
    <col min="4" max="5" width="5.25390625" style="44" customWidth="1"/>
    <col min="6" max="6" width="5.125" style="44" customWidth="1"/>
    <col min="7" max="7" width="5.00390625" style="44" customWidth="1"/>
    <col min="8" max="9" width="5.125" style="44" customWidth="1"/>
    <col min="10" max="10" width="5.00390625" style="44" customWidth="1"/>
    <col min="11" max="11" width="5.125" style="44" customWidth="1"/>
    <col min="12" max="14" width="5.25390625" style="44" customWidth="1"/>
    <col min="15" max="16" width="6.125" style="44" customWidth="1"/>
    <col min="17" max="17" width="6.25390625" style="44" customWidth="1"/>
    <col min="18" max="18" width="5.00390625" style="44" customWidth="1"/>
    <col min="19" max="20" width="5.125" style="44" customWidth="1"/>
    <col min="21" max="21" width="5.875" style="44" customWidth="1"/>
    <col min="22" max="22" width="5.25390625" style="44" customWidth="1"/>
    <col min="23" max="23" width="5.00390625" style="44" customWidth="1"/>
    <col min="24" max="24" width="5.25390625" style="44" customWidth="1"/>
    <col min="25" max="25" width="5.375" style="44" customWidth="1"/>
    <col min="26" max="26" width="5.25390625" style="44" customWidth="1"/>
    <col min="27" max="27" width="5.00390625" style="44" customWidth="1"/>
    <col min="28" max="28" width="5.375" style="44" customWidth="1"/>
    <col min="29" max="29" width="6.00390625" style="44" customWidth="1"/>
    <col min="30" max="30" width="5.25390625" style="44" customWidth="1"/>
    <col min="31" max="31" width="5.625" style="44" customWidth="1"/>
    <col min="32" max="32" width="5.75390625" style="44" customWidth="1"/>
    <col min="33" max="33" width="5.625" style="44" customWidth="1"/>
    <col min="34" max="34" width="5.875" style="44" customWidth="1"/>
    <col min="35" max="35" width="6.125" style="44" customWidth="1"/>
    <col min="36" max="36" width="5.25390625" style="44" customWidth="1"/>
    <col min="37" max="37" width="5.75390625" style="44" customWidth="1"/>
    <col min="38" max="38" width="5.625" style="44" customWidth="1"/>
    <col min="39" max="39" width="5.25390625" style="44" customWidth="1"/>
    <col min="40" max="40" width="5.75390625" style="44" customWidth="1"/>
    <col min="41" max="42" width="5.125" style="44" customWidth="1"/>
    <col min="43" max="43" width="4.625" style="44" customWidth="1"/>
    <col min="44" max="44" width="4.75390625" style="44" customWidth="1"/>
    <col min="45" max="45" width="4.375" style="44" customWidth="1"/>
    <col min="46" max="46" width="5.125" style="44" customWidth="1"/>
    <col min="47" max="47" width="4.375" style="44" customWidth="1"/>
    <col min="48" max="48" width="4.25390625" style="44" customWidth="1"/>
    <col min="49" max="49" width="4.375" style="44" customWidth="1"/>
    <col min="50" max="50" width="4.875" style="44" customWidth="1"/>
    <col min="51" max="51" width="4.25390625" style="44" customWidth="1"/>
    <col min="52" max="53" width="4.75390625" style="44" customWidth="1"/>
    <col min="54" max="54" width="4.875" style="44" customWidth="1"/>
    <col min="55" max="16384" width="3.25390625" style="44" customWidth="1"/>
  </cols>
  <sheetData>
    <row r="1" ht="27" customHeight="1"/>
    <row r="2" spans="2:54" ht="34.5" customHeight="1">
      <c r="B2" s="556" t="s">
        <v>177</v>
      </c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5" t="s">
        <v>153</v>
      </c>
      <c r="R2" s="555"/>
      <c r="S2" s="555"/>
      <c r="T2" s="555"/>
      <c r="U2" s="555"/>
      <c r="V2" s="555"/>
      <c r="W2" s="555"/>
      <c r="X2" s="555"/>
      <c r="Y2" s="555"/>
      <c r="Z2" s="555"/>
      <c r="AA2" s="555"/>
      <c r="AB2" s="555"/>
      <c r="AC2" s="555"/>
      <c r="AD2" s="555"/>
      <c r="AE2" s="555"/>
      <c r="AF2" s="555"/>
      <c r="AG2" s="555"/>
      <c r="AH2" s="555"/>
      <c r="AI2" s="555"/>
      <c r="AJ2" s="555"/>
      <c r="AK2" s="555"/>
      <c r="AL2" s="555"/>
      <c r="AM2" s="555"/>
      <c r="AN2" s="555"/>
      <c r="AO2" s="555"/>
      <c r="AP2" s="554"/>
      <c r="AQ2" s="554"/>
      <c r="AR2" s="554"/>
      <c r="AS2" s="554"/>
      <c r="AT2" s="554"/>
      <c r="AU2" s="554"/>
      <c r="AV2" s="554"/>
      <c r="AW2" s="554"/>
      <c r="AX2" s="554"/>
      <c r="AY2" s="554"/>
      <c r="AZ2" s="554"/>
      <c r="BA2" s="554"/>
      <c r="BB2" s="554"/>
    </row>
    <row r="3" spans="2:54" ht="20.25" customHeight="1">
      <c r="B3" s="553" t="s">
        <v>178</v>
      </c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554"/>
      <c r="AQ3" s="554"/>
      <c r="AR3" s="554"/>
      <c r="AS3" s="554"/>
      <c r="AT3" s="554"/>
      <c r="AU3" s="554"/>
      <c r="AV3" s="554"/>
      <c r="AW3" s="554"/>
      <c r="AX3" s="554"/>
      <c r="AY3" s="554"/>
      <c r="AZ3" s="554"/>
      <c r="BA3" s="554"/>
      <c r="BB3" s="554"/>
    </row>
    <row r="4" spans="2:54" ht="23.25" customHeight="1">
      <c r="B4" s="557" t="s">
        <v>336</v>
      </c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8" t="s">
        <v>29</v>
      </c>
      <c r="R4" s="558"/>
      <c r="S4" s="558"/>
      <c r="T4" s="558"/>
      <c r="U4" s="558"/>
      <c r="V4" s="558"/>
      <c r="W4" s="558"/>
      <c r="X4" s="558"/>
      <c r="Y4" s="558"/>
      <c r="Z4" s="558"/>
      <c r="AA4" s="558"/>
      <c r="AB4" s="558"/>
      <c r="AC4" s="558"/>
      <c r="AD4" s="558"/>
      <c r="AE4" s="558"/>
      <c r="AF4" s="558"/>
      <c r="AG4" s="558"/>
      <c r="AH4" s="558"/>
      <c r="AI4" s="558"/>
      <c r="AJ4" s="558"/>
      <c r="AK4" s="558"/>
      <c r="AL4" s="558"/>
      <c r="AM4" s="558"/>
      <c r="AN4" s="558"/>
      <c r="AO4" s="558"/>
      <c r="AP4" s="554"/>
      <c r="AQ4" s="554"/>
      <c r="AR4" s="554"/>
      <c r="AS4" s="554"/>
      <c r="AT4" s="554"/>
      <c r="AU4" s="554"/>
      <c r="AV4" s="554"/>
      <c r="AW4" s="554"/>
      <c r="AX4" s="554"/>
      <c r="AY4" s="554"/>
      <c r="AZ4" s="554"/>
      <c r="BA4" s="554"/>
      <c r="BB4" s="554"/>
    </row>
    <row r="5" spans="2:54" ht="30" customHeight="1">
      <c r="B5" s="564" t="s">
        <v>337</v>
      </c>
      <c r="C5" s="564"/>
      <c r="D5" s="564"/>
      <c r="E5" s="564"/>
      <c r="F5" s="564"/>
      <c r="G5" s="564"/>
      <c r="H5" s="564"/>
      <c r="I5" s="564"/>
      <c r="J5" s="564"/>
      <c r="K5" s="564"/>
      <c r="L5" s="564"/>
      <c r="M5" s="564"/>
      <c r="N5" s="564"/>
      <c r="O5" s="564"/>
      <c r="P5" s="564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112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</row>
    <row r="6" spans="2:54" s="49" customFormat="1" ht="16.5" customHeight="1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</row>
    <row r="7" spans="2:54" s="49" customFormat="1" ht="22.5" customHeight="1">
      <c r="B7" s="553" t="s">
        <v>28</v>
      </c>
      <c r="C7" s="553"/>
      <c r="D7" s="553"/>
      <c r="E7" s="553"/>
      <c r="F7" s="553"/>
      <c r="G7" s="553"/>
      <c r="H7" s="553"/>
      <c r="I7" s="553"/>
      <c r="J7" s="553"/>
      <c r="K7" s="553"/>
      <c r="L7" s="553"/>
      <c r="M7" s="553"/>
      <c r="N7" s="553"/>
      <c r="O7" s="553"/>
      <c r="P7" s="553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</row>
    <row r="8" spans="2:54" s="49" customFormat="1" ht="27" customHeight="1">
      <c r="B8" s="553" t="s">
        <v>179</v>
      </c>
      <c r="C8" s="553"/>
      <c r="D8" s="553"/>
      <c r="E8" s="553"/>
      <c r="F8" s="553"/>
      <c r="G8" s="553"/>
      <c r="H8" s="553"/>
      <c r="I8" s="553"/>
      <c r="J8" s="553"/>
      <c r="K8" s="553"/>
      <c r="L8" s="553"/>
      <c r="M8" s="553"/>
      <c r="N8" s="553"/>
      <c r="O8" s="553"/>
      <c r="P8" s="553"/>
      <c r="Q8" s="565" t="s">
        <v>160</v>
      </c>
      <c r="R8" s="566"/>
      <c r="S8" s="566"/>
      <c r="T8" s="566"/>
      <c r="U8" s="566"/>
      <c r="V8" s="566"/>
      <c r="W8" s="566"/>
      <c r="X8" s="566"/>
      <c r="Y8" s="566"/>
      <c r="Z8" s="566"/>
      <c r="AA8" s="566"/>
      <c r="AB8" s="566"/>
      <c r="AC8" s="566"/>
      <c r="AD8" s="566"/>
      <c r="AE8" s="566"/>
      <c r="AF8" s="566"/>
      <c r="AG8" s="566"/>
      <c r="AH8" s="566"/>
      <c r="AI8" s="566"/>
      <c r="AJ8" s="566"/>
      <c r="AK8" s="566"/>
      <c r="AL8" s="566"/>
      <c r="AM8" s="566"/>
      <c r="AN8" s="566"/>
      <c r="AO8" s="668" t="s">
        <v>261</v>
      </c>
      <c r="AP8" s="668"/>
      <c r="AQ8" s="668"/>
      <c r="AR8" s="668"/>
      <c r="AS8" s="668"/>
      <c r="AT8" s="668"/>
      <c r="AU8" s="668"/>
      <c r="AV8" s="668"/>
      <c r="AW8" s="668"/>
      <c r="AX8" s="668"/>
      <c r="AY8" s="668"/>
      <c r="AZ8" s="668"/>
      <c r="BA8" s="668"/>
      <c r="BB8" s="111"/>
    </row>
    <row r="9" spans="17:54" s="49" customFormat="1" ht="33" customHeight="1">
      <c r="Q9" s="567" t="s">
        <v>186</v>
      </c>
      <c r="R9" s="567"/>
      <c r="S9" s="567"/>
      <c r="T9" s="567"/>
      <c r="U9" s="567"/>
      <c r="V9" s="567"/>
      <c r="W9" s="567"/>
      <c r="X9" s="567"/>
      <c r="Y9" s="567"/>
      <c r="Z9" s="567"/>
      <c r="AA9" s="567"/>
      <c r="AB9" s="567"/>
      <c r="AC9" s="567"/>
      <c r="AD9" s="567"/>
      <c r="AE9" s="567"/>
      <c r="AF9" s="567"/>
      <c r="AG9" s="567"/>
      <c r="AH9" s="567"/>
      <c r="AI9" s="567"/>
      <c r="AJ9" s="567"/>
      <c r="AK9" s="567"/>
      <c r="AL9" s="567"/>
      <c r="AM9" s="567"/>
      <c r="AN9" s="567"/>
      <c r="AO9" s="668"/>
      <c r="AP9" s="668"/>
      <c r="AQ9" s="668"/>
      <c r="AR9" s="668"/>
      <c r="AS9" s="668"/>
      <c r="AT9" s="668"/>
      <c r="AU9" s="668"/>
      <c r="AV9" s="668"/>
      <c r="AW9" s="668"/>
      <c r="AX9" s="668"/>
      <c r="AY9" s="668"/>
      <c r="AZ9" s="668"/>
      <c r="BA9" s="668"/>
      <c r="BB9" s="111"/>
    </row>
    <row r="10" spans="17:54" s="49" customFormat="1" ht="27.75" customHeight="1">
      <c r="Q10" s="567" t="s">
        <v>252</v>
      </c>
      <c r="R10" s="568"/>
      <c r="S10" s="568"/>
      <c r="T10" s="568"/>
      <c r="U10" s="568"/>
      <c r="V10" s="568"/>
      <c r="W10" s="568"/>
      <c r="X10" s="568"/>
      <c r="Y10" s="568"/>
      <c r="Z10" s="568"/>
      <c r="AA10" s="568"/>
      <c r="AB10" s="568"/>
      <c r="AC10" s="568"/>
      <c r="AD10" s="568"/>
      <c r="AE10" s="568"/>
      <c r="AF10" s="568"/>
      <c r="AG10" s="568"/>
      <c r="AH10" s="568"/>
      <c r="AI10" s="568"/>
      <c r="AJ10" s="568"/>
      <c r="AK10" s="568"/>
      <c r="AL10" s="568"/>
      <c r="AM10" s="67"/>
      <c r="AN10" s="67"/>
      <c r="AO10" s="668"/>
      <c r="AP10" s="668"/>
      <c r="AQ10" s="668"/>
      <c r="AR10" s="668"/>
      <c r="AS10" s="668"/>
      <c r="AT10" s="668"/>
      <c r="AU10" s="668"/>
      <c r="AV10" s="668"/>
      <c r="AW10" s="668"/>
      <c r="AX10" s="668"/>
      <c r="AY10" s="668"/>
      <c r="AZ10" s="668"/>
      <c r="BA10" s="668"/>
      <c r="BB10" s="115"/>
    </row>
    <row r="11" spans="17:54" s="49" customFormat="1" ht="27.75" customHeight="1">
      <c r="Q11" s="559" t="s">
        <v>253</v>
      </c>
      <c r="R11" s="560"/>
      <c r="S11" s="560"/>
      <c r="T11" s="560"/>
      <c r="U11" s="560"/>
      <c r="V11" s="560"/>
      <c r="W11" s="560"/>
      <c r="X11" s="560"/>
      <c r="Y11" s="560"/>
      <c r="Z11" s="560"/>
      <c r="AA11" s="560"/>
      <c r="AB11" s="560"/>
      <c r="AC11" s="560"/>
      <c r="AD11" s="560"/>
      <c r="AE11" s="560"/>
      <c r="AF11" s="560"/>
      <c r="AG11" s="560"/>
      <c r="AH11" s="560"/>
      <c r="AI11" s="560"/>
      <c r="AJ11" s="560"/>
      <c r="AK11" s="560"/>
      <c r="AL11" s="561"/>
      <c r="AM11" s="561"/>
      <c r="AN11" s="561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</row>
    <row r="12" spans="17:54" s="49" customFormat="1" ht="24" customHeight="1">
      <c r="Q12" s="561"/>
      <c r="R12" s="561"/>
      <c r="S12" s="561"/>
      <c r="T12" s="561"/>
      <c r="U12" s="561"/>
      <c r="V12" s="561"/>
      <c r="W12" s="561"/>
      <c r="X12" s="561"/>
      <c r="Y12" s="561"/>
      <c r="Z12" s="561"/>
      <c r="AA12" s="561"/>
      <c r="AB12" s="561"/>
      <c r="AC12" s="561"/>
      <c r="AD12" s="561"/>
      <c r="AE12" s="561"/>
      <c r="AF12" s="561"/>
      <c r="AG12" s="561"/>
      <c r="AH12" s="561"/>
      <c r="AI12" s="561"/>
      <c r="AJ12" s="561"/>
      <c r="AK12" s="561"/>
      <c r="AL12" s="561"/>
      <c r="AM12" s="561"/>
      <c r="AN12" s="561"/>
      <c r="AO12" s="667" t="s">
        <v>180</v>
      </c>
      <c r="AP12" s="667"/>
      <c r="AQ12" s="667"/>
      <c r="AR12" s="667"/>
      <c r="AS12" s="667"/>
      <c r="AT12" s="667"/>
      <c r="AU12" s="667"/>
      <c r="AV12" s="667"/>
      <c r="AW12" s="667"/>
      <c r="AX12" s="667"/>
      <c r="AY12" s="667"/>
      <c r="AZ12" s="667"/>
      <c r="BA12" s="667"/>
      <c r="BB12" s="667"/>
    </row>
    <row r="13" spans="17:54" s="49" customFormat="1" ht="28.5" customHeight="1">
      <c r="Q13" s="570" t="s">
        <v>254</v>
      </c>
      <c r="R13" s="570"/>
      <c r="S13" s="570"/>
      <c r="T13" s="570"/>
      <c r="U13" s="570"/>
      <c r="V13" s="570"/>
      <c r="W13" s="570"/>
      <c r="X13" s="570"/>
      <c r="Y13" s="570"/>
      <c r="Z13" s="570"/>
      <c r="AA13" s="570"/>
      <c r="AB13" s="570"/>
      <c r="AC13" s="570"/>
      <c r="AD13" s="570"/>
      <c r="AE13" s="570"/>
      <c r="AF13" s="570"/>
      <c r="AG13" s="570"/>
      <c r="AH13" s="570"/>
      <c r="AI13" s="570"/>
      <c r="AJ13" s="570"/>
      <c r="AK13" s="570"/>
      <c r="AL13" s="570"/>
      <c r="AM13" s="570"/>
      <c r="AN13" s="570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</row>
    <row r="14" spans="17:54" s="49" customFormat="1" ht="25.5" customHeight="1">
      <c r="Q14" s="570"/>
      <c r="R14" s="570"/>
      <c r="S14" s="570"/>
      <c r="T14" s="570"/>
      <c r="U14" s="570"/>
      <c r="V14" s="570"/>
      <c r="W14" s="570"/>
      <c r="X14" s="570"/>
      <c r="Y14" s="570"/>
      <c r="Z14" s="570"/>
      <c r="AA14" s="570"/>
      <c r="AB14" s="570"/>
      <c r="AC14" s="570"/>
      <c r="AD14" s="570"/>
      <c r="AE14" s="570"/>
      <c r="AF14" s="570"/>
      <c r="AG14" s="570"/>
      <c r="AH14" s="570"/>
      <c r="AI14" s="570"/>
      <c r="AJ14" s="570"/>
      <c r="AK14" s="570"/>
      <c r="AL14" s="570"/>
      <c r="AM14" s="570"/>
      <c r="AN14" s="570"/>
      <c r="AO14" s="552" t="s">
        <v>159</v>
      </c>
      <c r="AP14" s="552"/>
      <c r="AQ14" s="552"/>
      <c r="AR14" s="552"/>
      <c r="AS14" s="552"/>
      <c r="AT14" s="552"/>
      <c r="AU14" s="552"/>
      <c r="AV14" s="552"/>
      <c r="AW14" s="552"/>
      <c r="AX14" s="552"/>
      <c r="AY14" s="552"/>
      <c r="AZ14" s="552"/>
      <c r="BA14" s="552"/>
      <c r="BB14" s="66"/>
    </row>
    <row r="15" spans="17:54" s="49" customFormat="1" ht="26.25" customHeight="1">
      <c r="Q15" s="559" t="s">
        <v>158</v>
      </c>
      <c r="R15" s="561"/>
      <c r="S15" s="561"/>
      <c r="T15" s="561"/>
      <c r="U15" s="561"/>
      <c r="V15" s="561"/>
      <c r="W15" s="561"/>
      <c r="X15" s="561"/>
      <c r="Y15" s="561"/>
      <c r="Z15" s="561"/>
      <c r="AA15" s="561"/>
      <c r="AB15" s="561"/>
      <c r="AC15" s="561"/>
      <c r="AD15" s="561"/>
      <c r="AE15" s="561"/>
      <c r="AF15" s="561"/>
      <c r="AG15" s="561"/>
      <c r="AH15" s="561"/>
      <c r="AI15" s="561"/>
      <c r="AJ15" s="561"/>
      <c r="AK15" s="561"/>
      <c r="AL15" s="561"/>
      <c r="AM15" s="561"/>
      <c r="AN15" s="561"/>
      <c r="AO15" s="552"/>
      <c r="AP15" s="552"/>
      <c r="AQ15" s="552"/>
      <c r="AR15" s="552"/>
      <c r="AS15" s="552"/>
      <c r="AT15" s="552"/>
      <c r="AU15" s="552"/>
      <c r="AV15" s="552"/>
      <c r="AW15" s="552"/>
      <c r="AX15" s="552"/>
      <c r="AY15" s="552"/>
      <c r="AZ15" s="552"/>
      <c r="BA15" s="552"/>
      <c r="BB15" s="66"/>
    </row>
    <row r="16" spans="42:54" s="49" customFormat="1" ht="18.75"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</row>
    <row r="17" spans="2:54" s="49" customFormat="1" ht="25.5">
      <c r="B17" s="569" t="s">
        <v>233</v>
      </c>
      <c r="C17" s="569"/>
      <c r="D17" s="569"/>
      <c r="E17" s="569"/>
      <c r="F17" s="569"/>
      <c r="G17" s="569"/>
      <c r="H17" s="569"/>
      <c r="I17" s="569"/>
      <c r="J17" s="569"/>
      <c r="K17" s="569"/>
      <c r="L17" s="569"/>
      <c r="M17" s="569"/>
      <c r="N17" s="569"/>
      <c r="O17" s="569"/>
      <c r="P17" s="569"/>
      <c r="Q17" s="569"/>
      <c r="R17" s="569"/>
      <c r="S17" s="569"/>
      <c r="T17" s="569"/>
      <c r="U17" s="569"/>
      <c r="V17" s="569"/>
      <c r="W17" s="569"/>
      <c r="X17" s="569"/>
      <c r="Y17" s="569"/>
      <c r="Z17" s="569"/>
      <c r="AA17" s="569"/>
      <c r="AB17" s="569"/>
      <c r="AC17" s="569"/>
      <c r="AD17" s="569"/>
      <c r="AE17" s="569"/>
      <c r="AF17" s="569"/>
      <c r="AG17" s="569"/>
      <c r="AH17" s="569"/>
      <c r="AI17" s="569"/>
      <c r="AJ17" s="569"/>
      <c r="AK17" s="569"/>
      <c r="AL17" s="569"/>
      <c r="AM17" s="569"/>
      <c r="AN17" s="569"/>
      <c r="AO17" s="569"/>
      <c r="AP17" s="569"/>
      <c r="AQ17" s="569"/>
      <c r="AR17" s="569"/>
      <c r="AS17" s="569"/>
      <c r="AT17" s="569"/>
      <c r="AU17" s="569"/>
      <c r="AV17" s="569"/>
      <c r="AW17" s="569"/>
      <c r="AX17" s="569"/>
      <c r="AY17" s="569"/>
      <c r="AZ17" s="569"/>
      <c r="BA17" s="569"/>
      <c r="BB17" s="569"/>
    </row>
    <row r="18" spans="2:54" s="49" customFormat="1" ht="25.5"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</row>
    <row r="19" spans="2:54" s="49" customFormat="1" ht="18.75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</row>
    <row r="20" spans="2:54" ht="19.5" customHeight="1">
      <c r="B20" s="60"/>
      <c r="C20" s="87"/>
      <c r="D20" s="87"/>
      <c r="E20" s="87"/>
      <c r="F20" s="87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60"/>
      <c r="Y20" s="60"/>
      <c r="Z20" s="86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</row>
    <row r="21" spans="2:54" ht="19.5" customHeight="1">
      <c r="B21" s="665" t="s">
        <v>0</v>
      </c>
      <c r="C21" s="651" t="s">
        <v>30</v>
      </c>
      <c r="D21" s="652"/>
      <c r="E21" s="652"/>
      <c r="F21" s="653"/>
      <c r="G21" s="651" t="s">
        <v>31</v>
      </c>
      <c r="H21" s="652"/>
      <c r="I21" s="652"/>
      <c r="J21" s="653"/>
      <c r="K21" s="651" t="s">
        <v>32</v>
      </c>
      <c r="L21" s="652"/>
      <c r="M21" s="652"/>
      <c r="N21" s="652"/>
      <c r="O21" s="653"/>
      <c r="P21" s="651" t="s">
        <v>33</v>
      </c>
      <c r="Q21" s="652"/>
      <c r="R21" s="652"/>
      <c r="S21" s="653"/>
      <c r="T21" s="651" t="s">
        <v>34</v>
      </c>
      <c r="U21" s="652"/>
      <c r="V21" s="652"/>
      <c r="W21" s="652"/>
      <c r="X21" s="653"/>
      <c r="Y21" s="651" t="s">
        <v>35</v>
      </c>
      <c r="Z21" s="652"/>
      <c r="AA21" s="652"/>
      <c r="AB21" s="653"/>
      <c r="AC21" s="651" t="s">
        <v>36</v>
      </c>
      <c r="AD21" s="652"/>
      <c r="AE21" s="652"/>
      <c r="AF21" s="653"/>
      <c r="AG21" s="651" t="s">
        <v>37</v>
      </c>
      <c r="AH21" s="652"/>
      <c r="AI21" s="652"/>
      <c r="AJ21" s="653"/>
      <c r="AK21" s="651" t="s">
        <v>38</v>
      </c>
      <c r="AL21" s="652"/>
      <c r="AM21" s="652"/>
      <c r="AN21" s="652"/>
      <c r="AO21" s="653"/>
      <c r="AP21" s="651" t="s">
        <v>39</v>
      </c>
      <c r="AQ21" s="652"/>
      <c r="AR21" s="652"/>
      <c r="AS21" s="653"/>
      <c r="AT21" s="651" t="s">
        <v>40</v>
      </c>
      <c r="AU21" s="652"/>
      <c r="AV21" s="652"/>
      <c r="AW21" s="652"/>
      <c r="AX21" s="653"/>
      <c r="AY21" s="678" t="s">
        <v>41</v>
      </c>
      <c r="AZ21" s="678"/>
      <c r="BA21" s="678"/>
      <c r="BB21" s="678"/>
    </row>
    <row r="22" spans="2:54" ht="19.5" customHeight="1">
      <c r="B22" s="666"/>
      <c r="C22" s="62">
        <v>1</v>
      </c>
      <c r="D22" s="62">
        <v>2</v>
      </c>
      <c r="E22" s="62">
        <v>3</v>
      </c>
      <c r="F22" s="62">
        <v>4</v>
      </c>
      <c r="G22" s="63">
        <v>5</v>
      </c>
      <c r="H22" s="63">
        <v>6</v>
      </c>
      <c r="I22" s="63">
        <v>7</v>
      </c>
      <c r="J22" s="63">
        <v>8</v>
      </c>
      <c r="K22" s="63">
        <v>9</v>
      </c>
      <c r="L22" s="63">
        <v>10</v>
      </c>
      <c r="M22" s="63">
        <v>11</v>
      </c>
      <c r="N22" s="63">
        <v>12</v>
      </c>
      <c r="O22" s="63">
        <v>13</v>
      </c>
      <c r="P22" s="63">
        <v>14</v>
      </c>
      <c r="Q22" s="63">
        <v>15</v>
      </c>
      <c r="R22" s="63">
        <v>16</v>
      </c>
      <c r="S22" s="63">
        <v>17</v>
      </c>
      <c r="T22" s="63">
        <v>18</v>
      </c>
      <c r="U22" s="63">
        <v>19</v>
      </c>
      <c r="V22" s="63">
        <v>20</v>
      </c>
      <c r="W22" s="63">
        <v>21</v>
      </c>
      <c r="X22" s="63">
        <v>22</v>
      </c>
      <c r="Y22" s="63">
        <v>23</v>
      </c>
      <c r="Z22" s="63">
        <v>24</v>
      </c>
      <c r="AA22" s="63">
        <v>25</v>
      </c>
      <c r="AB22" s="63">
        <v>26</v>
      </c>
      <c r="AC22" s="63">
        <v>27</v>
      </c>
      <c r="AD22" s="63">
        <v>28</v>
      </c>
      <c r="AE22" s="63">
        <v>29</v>
      </c>
      <c r="AF22" s="63">
        <v>30</v>
      </c>
      <c r="AG22" s="63">
        <v>31</v>
      </c>
      <c r="AH22" s="63">
        <v>32</v>
      </c>
      <c r="AI22" s="63">
        <v>33</v>
      </c>
      <c r="AJ22" s="63">
        <v>34</v>
      </c>
      <c r="AK22" s="63">
        <v>35</v>
      </c>
      <c r="AL22" s="63">
        <v>36</v>
      </c>
      <c r="AM22" s="63">
        <v>37</v>
      </c>
      <c r="AN22" s="63">
        <v>38</v>
      </c>
      <c r="AO22" s="63">
        <v>39</v>
      </c>
      <c r="AP22" s="63">
        <v>40</v>
      </c>
      <c r="AQ22" s="63">
        <v>41</v>
      </c>
      <c r="AR22" s="63">
        <v>42</v>
      </c>
      <c r="AS22" s="63">
        <v>43</v>
      </c>
      <c r="AT22" s="63">
        <v>44</v>
      </c>
      <c r="AU22" s="63">
        <v>45</v>
      </c>
      <c r="AV22" s="63">
        <v>46</v>
      </c>
      <c r="AW22" s="63">
        <v>47</v>
      </c>
      <c r="AX22" s="63">
        <v>48</v>
      </c>
      <c r="AY22" s="63">
        <v>49</v>
      </c>
      <c r="AZ22" s="63">
        <v>50</v>
      </c>
      <c r="BA22" s="63">
        <v>51</v>
      </c>
      <c r="BB22" s="63">
        <v>52</v>
      </c>
    </row>
    <row r="23" spans="2:54" s="56" customFormat="1" ht="19.5" customHeight="1">
      <c r="B23" s="116">
        <v>1</v>
      </c>
      <c r="C23" s="61" t="s">
        <v>149</v>
      </c>
      <c r="D23" s="61" t="s">
        <v>149</v>
      </c>
      <c r="E23" s="61" t="s">
        <v>149</v>
      </c>
      <c r="F23" s="61" t="s">
        <v>149</v>
      </c>
      <c r="G23" s="61" t="s">
        <v>149</v>
      </c>
      <c r="H23" s="61" t="s">
        <v>149</v>
      </c>
      <c r="I23" s="61" t="s">
        <v>149</v>
      </c>
      <c r="J23" s="61" t="s">
        <v>149</v>
      </c>
      <c r="K23" s="61" t="s">
        <v>149</v>
      </c>
      <c r="L23" s="61" t="s">
        <v>149</v>
      </c>
      <c r="M23" s="61" t="s">
        <v>149</v>
      </c>
      <c r="N23" s="61" t="s">
        <v>149</v>
      </c>
      <c r="O23" s="61" t="s">
        <v>149</v>
      </c>
      <c r="P23" s="61" t="s">
        <v>149</v>
      </c>
      <c r="Q23" s="61" t="s">
        <v>149</v>
      </c>
      <c r="R23" s="62" t="s">
        <v>43</v>
      </c>
      <c r="S23" s="62" t="s">
        <v>43</v>
      </c>
      <c r="T23" s="62" t="s">
        <v>182</v>
      </c>
      <c r="U23" s="61" t="s">
        <v>148</v>
      </c>
      <c r="V23" s="61" t="s">
        <v>148</v>
      </c>
      <c r="W23" s="61" t="s">
        <v>148</v>
      </c>
      <c r="X23" s="61" t="s">
        <v>148</v>
      </c>
      <c r="Y23" s="61" t="s">
        <v>148</v>
      </c>
      <c r="Z23" s="61" t="s">
        <v>148</v>
      </c>
      <c r="AA23" s="61" t="s">
        <v>148</v>
      </c>
      <c r="AB23" s="61" t="s">
        <v>148</v>
      </c>
      <c r="AC23" s="61" t="s">
        <v>148</v>
      </c>
      <c r="AD23" s="104" t="s">
        <v>44</v>
      </c>
      <c r="AE23" s="103" t="s">
        <v>44</v>
      </c>
      <c r="AF23" s="103" t="s">
        <v>44</v>
      </c>
      <c r="AG23" s="103" t="s">
        <v>44</v>
      </c>
      <c r="AH23" s="62" t="s">
        <v>148</v>
      </c>
      <c r="AI23" s="62" t="s">
        <v>148</v>
      </c>
      <c r="AJ23" s="62" t="s">
        <v>148</v>
      </c>
      <c r="AK23" s="62" t="s">
        <v>148</v>
      </c>
      <c r="AL23" s="62" t="s">
        <v>148</v>
      </c>
      <c r="AM23" s="62" t="s">
        <v>148</v>
      </c>
      <c r="AN23" s="62" t="s">
        <v>148</v>
      </c>
      <c r="AO23" s="62" t="s">
        <v>148</v>
      </c>
      <c r="AP23" s="62" t="s">
        <v>148</v>
      </c>
      <c r="AQ23" s="62" t="s">
        <v>43</v>
      </c>
      <c r="AR23" s="62" t="s">
        <v>43</v>
      </c>
      <c r="AS23" s="117" t="s">
        <v>183</v>
      </c>
      <c r="AT23" s="117" t="s">
        <v>44</v>
      </c>
      <c r="AU23" s="117" t="s">
        <v>44</v>
      </c>
      <c r="AV23" s="117" t="s">
        <v>44</v>
      </c>
      <c r="AW23" s="117" t="s">
        <v>44</v>
      </c>
      <c r="AX23" s="117" t="s">
        <v>44</v>
      </c>
      <c r="AY23" s="117" t="s">
        <v>44</v>
      </c>
      <c r="AZ23" s="117" t="s">
        <v>44</v>
      </c>
      <c r="BA23" s="117" t="s">
        <v>44</v>
      </c>
      <c r="BB23" s="117" t="s">
        <v>44</v>
      </c>
    </row>
    <row r="24" spans="2:54" ht="19.5" customHeight="1">
      <c r="B24" s="62">
        <v>2</v>
      </c>
      <c r="C24" s="61" t="s">
        <v>42</v>
      </c>
      <c r="D24" s="61" t="s">
        <v>42</v>
      </c>
      <c r="E24" s="61" t="s">
        <v>42</v>
      </c>
      <c r="F24" s="61" t="s">
        <v>42</v>
      </c>
      <c r="G24" s="61" t="s">
        <v>209</v>
      </c>
      <c r="H24" s="61" t="s">
        <v>209</v>
      </c>
      <c r="I24" s="61" t="s">
        <v>209</v>
      </c>
      <c r="J24" s="61" t="s">
        <v>209</v>
      </c>
      <c r="K24" s="61" t="s">
        <v>209</v>
      </c>
      <c r="L24" s="61" t="s">
        <v>209</v>
      </c>
      <c r="M24" s="61" t="s">
        <v>209</v>
      </c>
      <c r="N24" s="61" t="s">
        <v>209</v>
      </c>
      <c r="O24" s="61" t="s">
        <v>209</v>
      </c>
      <c r="P24" s="61" t="s">
        <v>209</v>
      </c>
      <c r="Q24" s="61" t="s">
        <v>209</v>
      </c>
      <c r="R24" s="61" t="s">
        <v>213</v>
      </c>
      <c r="S24" s="61" t="s">
        <v>213</v>
      </c>
      <c r="T24" s="675"/>
      <c r="U24" s="676"/>
      <c r="V24" s="676"/>
      <c r="W24" s="676"/>
      <c r="X24" s="676"/>
      <c r="Y24" s="676"/>
      <c r="Z24" s="676"/>
      <c r="AA24" s="676"/>
      <c r="AB24" s="676"/>
      <c r="AC24" s="676"/>
      <c r="AD24" s="676"/>
      <c r="AE24" s="676"/>
      <c r="AF24" s="676"/>
      <c r="AG24" s="676"/>
      <c r="AH24" s="676"/>
      <c r="AI24" s="676"/>
      <c r="AJ24" s="676"/>
      <c r="AK24" s="676"/>
      <c r="AL24" s="676"/>
      <c r="AM24" s="676"/>
      <c r="AN24" s="676"/>
      <c r="AO24" s="676"/>
      <c r="AP24" s="676"/>
      <c r="AQ24" s="676"/>
      <c r="AR24" s="676"/>
      <c r="AS24" s="676"/>
      <c r="AT24" s="676"/>
      <c r="AU24" s="676"/>
      <c r="AV24" s="676"/>
      <c r="AW24" s="676"/>
      <c r="AX24" s="676"/>
      <c r="AY24" s="676"/>
      <c r="AZ24" s="676"/>
      <c r="BA24" s="676"/>
      <c r="BB24" s="677"/>
    </row>
    <row r="25" spans="2:54" ht="19.5" customHeight="1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 t="s">
        <v>14</v>
      </c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</row>
    <row r="26" spans="2:54" s="57" customFormat="1" ht="21" customHeight="1">
      <c r="B26" s="664" t="s">
        <v>267</v>
      </c>
      <c r="C26" s="664"/>
      <c r="D26" s="664"/>
      <c r="E26" s="664"/>
      <c r="F26" s="664"/>
      <c r="G26" s="664"/>
      <c r="H26" s="664"/>
      <c r="I26" s="664"/>
      <c r="J26" s="664"/>
      <c r="K26" s="664"/>
      <c r="L26" s="664"/>
      <c r="M26" s="664"/>
      <c r="N26" s="664"/>
      <c r="O26" s="664"/>
      <c r="P26" s="664"/>
      <c r="Q26" s="664"/>
      <c r="R26" s="664"/>
      <c r="S26" s="664"/>
      <c r="T26" s="664"/>
      <c r="U26" s="664"/>
      <c r="V26" s="664"/>
      <c r="W26" s="664"/>
      <c r="X26" s="664"/>
      <c r="Y26" s="664"/>
      <c r="Z26" s="664"/>
      <c r="AA26" s="664"/>
      <c r="AB26" s="664"/>
      <c r="AC26" s="664"/>
      <c r="AD26" s="664"/>
      <c r="AE26" s="664"/>
      <c r="AF26" s="664"/>
      <c r="AG26" s="664"/>
      <c r="AH26" s="664"/>
      <c r="AI26" s="664"/>
      <c r="AJ26" s="664"/>
      <c r="AK26" s="664"/>
      <c r="AL26" s="664"/>
      <c r="AM26" s="664"/>
      <c r="AN26" s="664"/>
      <c r="AO26" s="664"/>
      <c r="AP26" s="664"/>
      <c r="AQ26" s="664"/>
      <c r="AR26" s="664"/>
      <c r="AS26" s="664"/>
      <c r="AT26" s="664"/>
      <c r="AU26" s="664"/>
      <c r="AV26" s="664"/>
      <c r="AW26" s="664"/>
      <c r="AX26" s="664"/>
      <c r="AY26" s="664"/>
      <c r="AZ26" s="664"/>
      <c r="BA26" s="664"/>
      <c r="BB26" s="664"/>
    </row>
    <row r="27" spans="2:54" s="57" customFormat="1" ht="15.75" customHeight="1">
      <c r="B27" s="59"/>
      <c r="C27" s="59"/>
      <c r="D27" s="59"/>
      <c r="E27" s="59"/>
      <c r="F27" s="59"/>
      <c r="G27" s="59"/>
      <c r="H27" s="59"/>
      <c r="I27" s="59"/>
      <c r="J27" s="59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6"/>
      <c r="AX27" s="56"/>
      <c r="AY27" s="56"/>
      <c r="AZ27" s="56"/>
      <c r="BA27" s="56"/>
      <c r="BB27" s="44"/>
    </row>
    <row r="28" spans="2:54" s="57" customFormat="1" ht="15.75" customHeight="1">
      <c r="B28" s="59"/>
      <c r="C28" s="59"/>
      <c r="D28" s="59"/>
      <c r="E28" s="59"/>
      <c r="F28" s="59"/>
      <c r="G28" s="59"/>
      <c r="H28" s="59"/>
      <c r="I28" s="59"/>
      <c r="J28" s="59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6"/>
      <c r="AX28" s="56"/>
      <c r="AY28" s="56"/>
      <c r="AZ28" s="56"/>
      <c r="BA28" s="56"/>
      <c r="BB28" s="44"/>
    </row>
    <row r="29" spans="49:53" ht="15.75">
      <c r="AW29" s="56"/>
      <c r="AX29" s="56"/>
      <c r="AY29" s="56"/>
      <c r="AZ29" s="56"/>
      <c r="BA29" s="56"/>
    </row>
    <row r="30" spans="2:54" ht="21.75" customHeight="1">
      <c r="B30" s="55" t="s">
        <v>266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3"/>
      <c r="AY30" s="53"/>
      <c r="AZ30" s="53"/>
      <c r="BA30" s="53"/>
      <c r="BB30" s="52"/>
    </row>
    <row r="31" spans="2:54" ht="21.75" customHeight="1">
      <c r="B31" s="51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49"/>
    </row>
    <row r="32" spans="2:54" ht="22.5" customHeight="1">
      <c r="B32" s="583" t="s">
        <v>0</v>
      </c>
      <c r="C32" s="576"/>
      <c r="D32" s="584" t="s">
        <v>45</v>
      </c>
      <c r="E32" s="575"/>
      <c r="F32" s="575"/>
      <c r="G32" s="576"/>
      <c r="H32" s="597" t="s">
        <v>265</v>
      </c>
      <c r="I32" s="598"/>
      <c r="J32" s="599"/>
      <c r="K32" s="574" t="s">
        <v>46</v>
      </c>
      <c r="L32" s="575"/>
      <c r="M32" s="575"/>
      <c r="N32" s="576"/>
      <c r="O32" s="574" t="s">
        <v>157</v>
      </c>
      <c r="P32" s="575"/>
      <c r="Q32" s="576"/>
      <c r="R32" s="574" t="s">
        <v>264</v>
      </c>
      <c r="S32" s="587"/>
      <c r="T32" s="588"/>
      <c r="U32" s="574" t="s">
        <v>47</v>
      </c>
      <c r="V32" s="575"/>
      <c r="W32" s="576"/>
      <c r="X32" s="574" t="s">
        <v>156</v>
      </c>
      <c r="Y32" s="575"/>
      <c r="Z32" s="576"/>
      <c r="AA32" s="46"/>
      <c r="AB32" s="662" t="s">
        <v>155</v>
      </c>
      <c r="AC32" s="663"/>
      <c r="AD32" s="663"/>
      <c r="AE32" s="663"/>
      <c r="AF32" s="663"/>
      <c r="AG32" s="574" t="s">
        <v>181</v>
      </c>
      <c r="AH32" s="654"/>
      <c r="AI32" s="639"/>
      <c r="AJ32" s="574" t="s">
        <v>154</v>
      </c>
      <c r="AK32" s="575"/>
      <c r="AL32" s="639"/>
      <c r="AM32" s="48"/>
      <c r="AN32" s="625" t="s">
        <v>234</v>
      </c>
      <c r="AO32" s="626"/>
      <c r="AP32" s="627"/>
      <c r="AQ32" s="659" t="s">
        <v>241</v>
      </c>
      <c r="AR32" s="649"/>
      <c r="AS32" s="649"/>
      <c r="AT32" s="649"/>
      <c r="AU32" s="649"/>
      <c r="AV32" s="649"/>
      <c r="AW32" s="649"/>
      <c r="AX32" s="649"/>
      <c r="AY32" s="649" t="s">
        <v>181</v>
      </c>
      <c r="AZ32" s="649"/>
      <c r="BA32" s="649"/>
      <c r="BB32" s="650"/>
    </row>
    <row r="33" spans="2:54" ht="15.75" customHeight="1">
      <c r="B33" s="577"/>
      <c r="C33" s="579"/>
      <c r="D33" s="577"/>
      <c r="E33" s="578"/>
      <c r="F33" s="578"/>
      <c r="G33" s="579"/>
      <c r="H33" s="600"/>
      <c r="I33" s="601"/>
      <c r="J33" s="602"/>
      <c r="K33" s="577"/>
      <c r="L33" s="578"/>
      <c r="M33" s="578"/>
      <c r="N33" s="579"/>
      <c r="O33" s="577"/>
      <c r="P33" s="578"/>
      <c r="Q33" s="579"/>
      <c r="R33" s="589"/>
      <c r="S33" s="590"/>
      <c r="T33" s="591"/>
      <c r="U33" s="577"/>
      <c r="V33" s="578"/>
      <c r="W33" s="579"/>
      <c r="X33" s="577"/>
      <c r="Y33" s="578"/>
      <c r="Z33" s="579"/>
      <c r="AA33" s="46"/>
      <c r="AB33" s="663"/>
      <c r="AC33" s="663"/>
      <c r="AD33" s="663"/>
      <c r="AE33" s="663"/>
      <c r="AF33" s="663"/>
      <c r="AG33" s="655"/>
      <c r="AH33" s="656"/>
      <c r="AI33" s="640"/>
      <c r="AJ33" s="580"/>
      <c r="AK33" s="581"/>
      <c r="AL33" s="640"/>
      <c r="AM33" s="47"/>
      <c r="AN33" s="628"/>
      <c r="AO33" s="629"/>
      <c r="AP33" s="630"/>
      <c r="AQ33" s="659"/>
      <c r="AR33" s="649"/>
      <c r="AS33" s="649"/>
      <c r="AT33" s="649"/>
      <c r="AU33" s="649"/>
      <c r="AV33" s="649"/>
      <c r="AW33" s="649"/>
      <c r="AX33" s="649"/>
      <c r="AY33" s="649"/>
      <c r="AZ33" s="649"/>
      <c r="BA33" s="649"/>
      <c r="BB33" s="650"/>
    </row>
    <row r="34" spans="2:54" ht="40.5" customHeight="1">
      <c r="B34" s="580"/>
      <c r="C34" s="582"/>
      <c r="D34" s="580"/>
      <c r="E34" s="581"/>
      <c r="F34" s="581"/>
      <c r="G34" s="582"/>
      <c r="H34" s="603"/>
      <c r="I34" s="604"/>
      <c r="J34" s="605"/>
      <c r="K34" s="580"/>
      <c r="L34" s="581"/>
      <c r="M34" s="581"/>
      <c r="N34" s="582"/>
      <c r="O34" s="580"/>
      <c r="P34" s="581"/>
      <c r="Q34" s="582"/>
      <c r="R34" s="592"/>
      <c r="S34" s="593"/>
      <c r="T34" s="594"/>
      <c r="U34" s="580"/>
      <c r="V34" s="581"/>
      <c r="W34" s="582"/>
      <c r="X34" s="580"/>
      <c r="Y34" s="581"/>
      <c r="Z34" s="582"/>
      <c r="AA34" s="46"/>
      <c r="AB34" s="669" t="s">
        <v>152</v>
      </c>
      <c r="AC34" s="670"/>
      <c r="AD34" s="670"/>
      <c r="AE34" s="670"/>
      <c r="AF34" s="671"/>
      <c r="AG34" s="571">
        <v>1</v>
      </c>
      <c r="AH34" s="572"/>
      <c r="AI34" s="641"/>
      <c r="AJ34" s="571" t="s">
        <v>212</v>
      </c>
      <c r="AK34" s="572"/>
      <c r="AL34" s="641"/>
      <c r="AM34" s="47"/>
      <c r="AN34" s="628"/>
      <c r="AO34" s="629"/>
      <c r="AP34" s="630"/>
      <c r="AQ34" s="659"/>
      <c r="AR34" s="649"/>
      <c r="AS34" s="649"/>
      <c r="AT34" s="649"/>
      <c r="AU34" s="649"/>
      <c r="AV34" s="649"/>
      <c r="AW34" s="649"/>
      <c r="AX34" s="649"/>
      <c r="AY34" s="649"/>
      <c r="AZ34" s="649"/>
      <c r="BA34" s="649"/>
      <c r="BB34" s="650"/>
    </row>
    <row r="35" spans="2:54" s="92" customFormat="1" ht="39" customHeight="1">
      <c r="B35" s="562">
        <v>1</v>
      </c>
      <c r="C35" s="563"/>
      <c r="D35" s="562">
        <v>33</v>
      </c>
      <c r="E35" s="562"/>
      <c r="F35" s="562"/>
      <c r="G35" s="562"/>
      <c r="H35" s="562">
        <v>6</v>
      </c>
      <c r="I35" s="562"/>
      <c r="J35" s="562"/>
      <c r="K35" s="571" t="s">
        <v>211</v>
      </c>
      <c r="L35" s="585"/>
      <c r="M35" s="585"/>
      <c r="N35" s="586"/>
      <c r="O35" s="562"/>
      <c r="P35" s="563"/>
      <c r="Q35" s="563"/>
      <c r="R35" s="595"/>
      <c r="S35" s="596"/>
      <c r="T35" s="596"/>
      <c r="U35" s="562">
        <v>13</v>
      </c>
      <c r="V35" s="563"/>
      <c r="W35" s="563"/>
      <c r="X35" s="562">
        <v>52</v>
      </c>
      <c r="Y35" s="563"/>
      <c r="Z35" s="563"/>
      <c r="AA35" s="90"/>
      <c r="AB35" s="672"/>
      <c r="AC35" s="673"/>
      <c r="AD35" s="673"/>
      <c r="AE35" s="673"/>
      <c r="AF35" s="674"/>
      <c r="AG35" s="634">
        <v>3</v>
      </c>
      <c r="AH35" s="621"/>
      <c r="AI35" s="658"/>
      <c r="AJ35" s="634" t="s">
        <v>214</v>
      </c>
      <c r="AK35" s="621"/>
      <c r="AL35" s="658"/>
      <c r="AM35" s="91"/>
      <c r="AN35" s="631"/>
      <c r="AO35" s="632"/>
      <c r="AP35" s="633"/>
      <c r="AQ35" s="660"/>
      <c r="AR35" s="661"/>
      <c r="AS35" s="661"/>
      <c r="AT35" s="661"/>
      <c r="AU35" s="661"/>
      <c r="AV35" s="661"/>
      <c r="AW35" s="661"/>
      <c r="AX35" s="661"/>
      <c r="AY35" s="649"/>
      <c r="AZ35" s="649"/>
      <c r="BA35" s="649"/>
      <c r="BB35" s="650"/>
    </row>
    <row r="36" spans="2:54" s="92" customFormat="1" ht="27" customHeight="1">
      <c r="B36" s="562">
        <v>2</v>
      </c>
      <c r="C36" s="563"/>
      <c r="D36" s="571"/>
      <c r="E36" s="572"/>
      <c r="F36" s="572"/>
      <c r="G36" s="573"/>
      <c r="H36" s="562"/>
      <c r="I36" s="563"/>
      <c r="J36" s="563"/>
      <c r="K36" s="562" t="s">
        <v>215</v>
      </c>
      <c r="L36" s="563"/>
      <c r="M36" s="563"/>
      <c r="N36" s="563"/>
      <c r="O36" s="562">
        <v>11</v>
      </c>
      <c r="P36" s="563"/>
      <c r="Q36" s="563"/>
      <c r="R36" s="595">
        <v>2</v>
      </c>
      <c r="S36" s="596"/>
      <c r="T36" s="596"/>
      <c r="U36" s="562"/>
      <c r="V36" s="563"/>
      <c r="W36" s="563"/>
      <c r="X36" s="562">
        <v>17</v>
      </c>
      <c r="Y36" s="563"/>
      <c r="Z36" s="563"/>
      <c r="AA36" s="90"/>
      <c r="AB36" s="620"/>
      <c r="AC36" s="621"/>
      <c r="AD36" s="621"/>
      <c r="AE36" s="621"/>
      <c r="AF36" s="621"/>
      <c r="AG36" s="620"/>
      <c r="AH36" s="620"/>
      <c r="AI36" s="620"/>
      <c r="AJ36" s="620"/>
      <c r="AK36" s="620"/>
      <c r="AL36" s="620"/>
      <c r="AM36" s="93"/>
      <c r="AN36" s="634">
        <v>1</v>
      </c>
      <c r="AO36" s="620"/>
      <c r="AP36" s="635"/>
      <c r="AQ36" s="595" t="s">
        <v>235</v>
      </c>
      <c r="AR36" s="595"/>
      <c r="AS36" s="595"/>
      <c r="AT36" s="595"/>
      <c r="AU36" s="595"/>
      <c r="AV36" s="595"/>
      <c r="AW36" s="595"/>
      <c r="AX36" s="595"/>
      <c r="AY36" s="643">
        <v>3</v>
      </c>
      <c r="AZ36" s="644"/>
      <c r="BA36" s="644"/>
      <c r="BB36" s="645"/>
    </row>
    <row r="37" spans="2:54" s="92" customFormat="1" ht="29.25" customHeight="1">
      <c r="B37" s="562" t="s">
        <v>1</v>
      </c>
      <c r="C37" s="563"/>
      <c r="D37" s="562">
        <v>33</v>
      </c>
      <c r="E37" s="563"/>
      <c r="F37" s="563"/>
      <c r="G37" s="563"/>
      <c r="H37" s="562">
        <v>6</v>
      </c>
      <c r="I37" s="563"/>
      <c r="J37" s="563"/>
      <c r="K37" s="562" t="s">
        <v>216</v>
      </c>
      <c r="L37" s="563"/>
      <c r="M37" s="563"/>
      <c r="N37" s="563"/>
      <c r="O37" s="562">
        <v>11</v>
      </c>
      <c r="P37" s="563"/>
      <c r="Q37" s="563"/>
      <c r="R37" s="595">
        <v>2</v>
      </c>
      <c r="S37" s="596"/>
      <c r="T37" s="596"/>
      <c r="U37" s="562">
        <v>13</v>
      </c>
      <c r="V37" s="563"/>
      <c r="W37" s="563"/>
      <c r="X37" s="562">
        <v>69</v>
      </c>
      <c r="Y37" s="563"/>
      <c r="Z37" s="563"/>
      <c r="AA37" s="90"/>
      <c r="AB37" s="622"/>
      <c r="AC37" s="622"/>
      <c r="AD37" s="622"/>
      <c r="AE37" s="622"/>
      <c r="AF37" s="622"/>
      <c r="AG37" s="657"/>
      <c r="AH37" s="657"/>
      <c r="AI37" s="657"/>
      <c r="AJ37" s="657"/>
      <c r="AK37" s="657"/>
      <c r="AL37" s="657"/>
      <c r="AM37" s="94"/>
      <c r="AN37" s="636"/>
      <c r="AO37" s="637"/>
      <c r="AP37" s="638"/>
      <c r="AQ37" s="563"/>
      <c r="AR37" s="563"/>
      <c r="AS37" s="563"/>
      <c r="AT37" s="563"/>
      <c r="AU37" s="563"/>
      <c r="AV37" s="563"/>
      <c r="AW37" s="563"/>
      <c r="AX37" s="563"/>
      <c r="AY37" s="646"/>
      <c r="AZ37" s="647"/>
      <c r="BA37" s="647"/>
      <c r="BB37" s="648"/>
    </row>
    <row r="38" spans="2:54" ht="19.5" customHeight="1">
      <c r="B38" s="608" t="s">
        <v>217</v>
      </c>
      <c r="C38" s="608"/>
      <c r="D38" s="608"/>
      <c r="E38" s="608"/>
      <c r="F38" s="608"/>
      <c r="G38" s="608"/>
      <c r="H38" s="608"/>
      <c r="I38" s="608"/>
      <c r="J38" s="608"/>
      <c r="K38" s="608"/>
      <c r="L38" s="608"/>
      <c r="M38" s="608"/>
      <c r="N38" s="608"/>
      <c r="O38" s="608"/>
      <c r="P38" s="608"/>
      <c r="Q38" s="608"/>
      <c r="R38" s="608"/>
      <c r="S38" s="608"/>
      <c r="T38" s="608"/>
      <c r="U38" s="608"/>
      <c r="V38" s="608"/>
      <c r="W38" s="608"/>
      <c r="X38" s="608"/>
      <c r="Y38" s="608"/>
      <c r="Z38" s="608"/>
      <c r="AA38" s="46"/>
      <c r="AB38" s="623"/>
      <c r="AC38" s="624"/>
      <c r="AD38" s="624"/>
      <c r="AE38" s="624"/>
      <c r="AF38" s="624"/>
      <c r="AG38" s="618"/>
      <c r="AH38" s="619"/>
      <c r="AI38" s="619"/>
      <c r="AJ38" s="613"/>
      <c r="AK38" s="614"/>
      <c r="AL38" s="615"/>
      <c r="AM38" s="45"/>
      <c r="AN38" s="612"/>
      <c r="AO38" s="612"/>
      <c r="AP38" s="612"/>
      <c r="AQ38" s="616"/>
      <c r="AR38" s="616"/>
      <c r="AS38" s="616"/>
      <c r="AT38" s="616"/>
      <c r="AU38" s="616"/>
      <c r="AV38" s="616"/>
      <c r="AW38" s="616"/>
      <c r="AX38" s="616"/>
      <c r="AY38" s="616"/>
      <c r="AZ38" s="616"/>
      <c r="BA38" s="616"/>
      <c r="BB38" s="642"/>
    </row>
    <row r="39" spans="2:54" ht="21.75" customHeight="1">
      <c r="B39" s="606"/>
      <c r="C39" s="607"/>
      <c r="D39" s="609"/>
      <c r="E39" s="610"/>
      <c r="F39" s="610"/>
      <c r="G39" s="610"/>
      <c r="H39" s="606"/>
      <c r="I39" s="607"/>
      <c r="J39" s="607"/>
      <c r="K39" s="611"/>
      <c r="L39" s="607"/>
      <c r="M39" s="607"/>
      <c r="N39" s="607"/>
      <c r="O39" s="609"/>
      <c r="P39" s="610"/>
      <c r="Q39" s="610"/>
      <c r="R39" s="616"/>
      <c r="S39" s="617"/>
      <c r="T39" s="617"/>
      <c r="U39" s="606"/>
      <c r="V39" s="607"/>
      <c r="W39" s="607"/>
      <c r="X39" s="611"/>
      <c r="Y39" s="607"/>
      <c r="Z39" s="607"/>
      <c r="AA39" s="46"/>
      <c r="AB39" s="624"/>
      <c r="AC39" s="624"/>
      <c r="AD39" s="624"/>
      <c r="AE39" s="624"/>
      <c r="AF39" s="624"/>
      <c r="AG39" s="619"/>
      <c r="AH39" s="619"/>
      <c r="AI39" s="619"/>
      <c r="AJ39" s="614"/>
      <c r="AK39" s="614"/>
      <c r="AL39" s="615"/>
      <c r="AM39" s="45"/>
      <c r="AN39" s="612"/>
      <c r="AO39" s="612"/>
      <c r="AP39" s="612"/>
      <c r="AQ39" s="616"/>
      <c r="AR39" s="616"/>
      <c r="AS39" s="616"/>
      <c r="AT39" s="616"/>
      <c r="AU39" s="616"/>
      <c r="AV39" s="616"/>
      <c r="AW39" s="616"/>
      <c r="AX39" s="616"/>
      <c r="AY39" s="616"/>
      <c r="AZ39" s="616"/>
      <c r="BA39" s="616"/>
      <c r="BB39" s="642"/>
    </row>
  </sheetData>
  <sheetProtection selectLockedCells="1" selectUnlockedCells="1"/>
  <mergeCells count="101">
    <mergeCell ref="AK21:AO21"/>
    <mergeCell ref="K21:O21"/>
    <mergeCell ref="AO12:BB12"/>
    <mergeCell ref="AO8:BA10"/>
    <mergeCell ref="AB34:AF35"/>
    <mergeCell ref="T24:BB24"/>
    <mergeCell ref="P21:S21"/>
    <mergeCell ref="AP21:AS21"/>
    <mergeCell ref="AY21:BB21"/>
    <mergeCell ref="Y21:AB21"/>
    <mergeCell ref="AC21:AF21"/>
    <mergeCell ref="T21:X21"/>
    <mergeCell ref="AJ34:AL34"/>
    <mergeCell ref="AQ32:AX35"/>
    <mergeCell ref="AB32:AF33"/>
    <mergeCell ref="AG21:AJ21"/>
    <mergeCell ref="B26:BB26"/>
    <mergeCell ref="AT21:AX21"/>
    <mergeCell ref="B21:B22"/>
    <mergeCell ref="C21:F21"/>
    <mergeCell ref="G21:J21"/>
    <mergeCell ref="AG32:AI33"/>
    <mergeCell ref="AG36:AI37"/>
    <mergeCell ref="AJ36:AL37"/>
    <mergeCell ref="AG35:AI35"/>
    <mergeCell ref="AJ35:AL35"/>
    <mergeCell ref="X35:Z35"/>
    <mergeCell ref="H35:J35"/>
    <mergeCell ref="H36:J36"/>
    <mergeCell ref="H37:J37"/>
    <mergeCell ref="AN32:AP35"/>
    <mergeCell ref="AN36:AP37"/>
    <mergeCell ref="AJ32:AL33"/>
    <mergeCell ref="AG34:AI34"/>
    <mergeCell ref="AY39:BB39"/>
    <mergeCell ref="AQ36:AX37"/>
    <mergeCell ref="AY36:BB37"/>
    <mergeCell ref="AY38:BB38"/>
    <mergeCell ref="AY32:BB35"/>
    <mergeCell ref="O39:Q39"/>
    <mergeCell ref="AG38:AI39"/>
    <mergeCell ref="U37:W37"/>
    <mergeCell ref="AB36:AF37"/>
    <mergeCell ref="AB38:AF39"/>
    <mergeCell ref="AQ39:AX39"/>
    <mergeCell ref="AQ38:AX38"/>
    <mergeCell ref="X36:Z36"/>
    <mergeCell ref="O36:Q36"/>
    <mergeCell ref="R37:T37"/>
    <mergeCell ref="X39:Z39"/>
    <mergeCell ref="AN38:AP38"/>
    <mergeCell ref="U39:W39"/>
    <mergeCell ref="AJ38:AL39"/>
    <mergeCell ref="R39:T39"/>
    <mergeCell ref="AN39:AP39"/>
    <mergeCell ref="H39:J39"/>
    <mergeCell ref="B38:Z38"/>
    <mergeCell ref="D39:G39"/>
    <mergeCell ref="K39:N39"/>
    <mergeCell ref="B39:C39"/>
    <mergeCell ref="U32:W34"/>
    <mergeCell ref="X32:Z34"/>
    <mergeCell ref="K32:N34"/>
    <mergeCell ref="X37:Z37"/>
    <mergeCell ref="R35:T35"/>
    <mergeCell ref="K37:N37"/>
    <mergeCell ref="K36:N36"/>
    <mergeCell ref="K35:N35"/>
    <mergeCell ref="R32:T34"/>
    <mergeCell ref="D37:G37"/>
    <mergeCell ref="O37:Q37"/>
    <mergeCell ref="O35:Q35"/>
    <mergeCell ref="D35:G35"/>
    <mergeCell ref="R36:T36"/>
    <mergeCell ref="H32:J34"/>
    <mergeCell ref="D36:G36"/>
    <mergeCell ref="O32:Q34"/>
    <mergeCell ref="U35:W35"/>
    <mergeCell ref="B32:C34"/>
    <mergeCell ref="D32:G34"/>
    <mergeCell ref="U36:W36"/>
    <mergeCell ref="B35:C35"/>
    <mergeCell ref="B36:C36"/>
    <mergeCell ref="B37:C37"/>
    <mergeCell ref="B5:P5"/>
    <mergeCell ref="Q15:AN15"/>
    <mergeCell ref="B7:P7"/>
    <mergeCell ref="Q8:AN8"/>
    <mergeCell ref="B8:P8"/>
    <mergeCell ref="Q10:AL10"/>
    <mergeCell ref="B17:BB17"/>
    <mergeCell ref="Q9:AN9"/>
    <mergeCell ref="Q13:AN14"/>
    <mergeCell ref="AO14:BA15"/>
    <mergeCell ref="B3:P3"/>
    <mergeCell ref="AP2:BB4"/>
    <mergeCell ref="Q2:AO2"/>
    <mergeCell ref="B2:P2"/>
    <mergeCell ref="B4:P4"/>
    <mergeCell ref="Q4:AO4"/>
    <mergeCell ref="Q11:AN12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25.00390625" style="0" customWidth="1"/>
    <col min="2" max="2" width="27.125" style="0" customWidth="1"/>
    <col min="3" max="3" width="24.125" style="0" customWidth="1"/>
  </cols>
  <sheetData>
    <row r="2" spans="1:12" ht="12.75">
      <c r="A2" s="808" t="s">
        <v>144</v>
      </c>
      <c r="B2" s="808"/>
      <c r="C2" s="808"/>
      <c r="D2" s="30"/>
      <c r="E2" s="30"/>
      <c r="F2" s="30"/>
      <c r="G2" s="30"/>
      <c r="H2" s="30"/>
      <c r="I2" s="30"/>
      <c r="J2" s="30"/>
      <c r="K2" s="30"/>
      <c r="L2" s="30"/>
    </row>
    <row r="3" spans="1:3" ht="12.75">
      <c r="A3" s="809" t="s">
        <v>75</v>
      </c>
      <c r="B3" s="810"/>
      <c r="C3" s="810"/>
    </row>
    <row r="4" spans="1:3" ht="12.75">
      <c r="A4" s="31">
        <v>13</v>
      </c>
      <c r="B4" s="31">
        <v>14</v>
      </c>
      <c r="C4" s="31">
        <v>15</v>
      </c>
    </row>
    <row r="5" spans="1:3" ht="12.75">
      <c r="A5" s="32"/>
      <c r="B5" s="32"/>
      <c r="C5" s="33" t="s">
        <v>76</v>
      </c>
    </row>
    <row r="6" spans="1:3" ht="12.75">
      <c r="A6" s="811" t="s">
        <v>131</v>
      </c>
      <c r="B6" s="811"/>
      <c r="C6" s="33"/>
    </row>
    <row r="7" spans="1:3" ht="12.75">
      <c r="A7" s="32" t="s">
        <v>142</v>
      </c>
      <c r="B7" s="32"/>
      <c r="C7" s="33"/>
    </row>
    <row r="8" spans="1:3" ht="12.75">
      <c r="A8" s="43" t="s">
        <v>134</v>
      </c>
      <c r="B8" s="32" t="s">
        <v>78</v>
      </c>
      <c r="C8" s="32"/>
    </row>
    <row r="9" spans="1:3" ht="12.75">
      <c r="A9" s="32"/>
      <c r="B9" s="32" t="s">
        <v>77</v>
      </c>
      <c r="C9" s="32"/>
    </row>
    <row r="10" spans="1:3" ht="12.75">
      <c r="A10" s="32" t="s">
        <v>79</v>
      </c>
      <c r="B10" s="32"/>
      <c r="C10" s="32"/>
    </row>
    <row r="11" spans="1:3" ht="12.75">
      <c r="A11" s="32" t="s">
        <v>141</v>
      </c>
      <c r="B11" s="32"/>
      <c r="C11" s="32"/>
    </row>
    <row r="12" spans="1:3" ht="12.75">
      <c r="A12" s="32" t="s">
        <v>140</v>
      </c>
      <c r="B12" s="32"/>
      <c r="C12" s="32"/>
    </row>
    <row r="13" spans="1:3" ht="12.75">
      <c r="A13" s="32" t="s">
        <v>138</v>
      </c>
      <c r="B13" s="32" t="s">
        <v>139</v>
      </c>
      <c r="C13" s="32"/>
    </row>
    <row r="14" spans="1:3" ht="12.75">
      <c r="A14" s="32" t="s">
        <v>81</v>
      </c>
      <c r="B14" s="32"/>
      <c r="C14" s="32"/>
    </row>
    <row r="15" spans="1:3" ht="12.75">
      <c r="A15" s="812" t="s">
        <v>80</v>
      </c>
      <c r="B15" s="812"/>
      <c r="C15" s="35"/>
    </row>
    <row r="16" spans="1:3" ht="12.75">
      <c r="A16" s="34" t="s">
        <v>143</v>
      </c>
      <c r="B16" s="32"/>
      <c r="C16" s="35"/>
    </row>
    <row r="17" spans="1:3" ht="12.75">
      <c r="A17" s="32" t="s">
        <v>132</v>
      </c>
      <c r="B17" s="32"/>
      <c r="C17" s="35"/>
    </row>
    <row r="18" spans="1:3" ht="12.75">
      <c r="A18" s="32" t="s">
        <v>82</v>
      </c>
      <c r="B18" s="32" t="s">
        <v>137</v>
      </c>
      <c r="C18" s="35"/>
    </row>
    <row r="19" spans="1:3" ht="12.75">
      <c r="A19" s="34" t="s">
        <v>133</v>
      </c>
      <c r="B19" s="43"/>
      <c r="C19" s="32"/>
    </row>
    <row r="20" spans="1:3" ht="12.75">
      <c r="A20" s="43"/>
      <c r="B20" s="34" t="s">
        <v>145</v>
      </c>
      <c r="C20" s="32"/>
    </row>
    <row r="21" spans="1:3" ht="12.75">
      <c r="A21" s="32"/>
      <c r="B21" s="32"/>
      <c r="C21" s="33" t="s">
        <v>130</v>
      </c>
    </row>
  </sheetData>
  <sheetProtection/>
  <mergeCells count="4">
    <mergeCell ref="A2:C2"/>
    <mergeCell ref="A3:C3"/>
    <mergeCell ref="A6:B6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26.375" style="13" customWidth="1"/>
    <col min="2" max="2" width="3.75390625" style="13" customWidth="1"/>
    <col min="3" max="3" width="31.375" style="13" customWidth="1"/>
    <col min="4" max="4" width="16.25390625" style="13" customWidth="1"/>
    <col min="5" max="5" width="9.125" style="13" customWidth="1"/>
    <col min="11" max="11" width="27.00390625" style="0" customWidth="1"/>
  </cols>
  <sheetData>
    <row r="1" spans="1:4" ht="12.75">
      <c r="A1" s="813" t="s">
        <v>83</v>
      </c>
      <c r="B1" s="813"/>
      <c r="C1" s="813"/>
      <c r="D1" s="813"/>
    </row>
    <row r="2" spans="1:17" s="10" customFormat="1" ht="12.75">
      <c r="A2" s="814" t="s">
        <v>59</v>
      </c>
      <c r="B2" s="814"/>
      <c r="C2" s="814"/>
      <c r="D2" s="8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s="10" customFormat="1" ht="13.5" customHeight="1">
      <c r="A3" s="15"/>
      <c r="B3" s="39" t="s">
        <v>84</v>
      </c>
      <c r="C3" s="41" t="s">
        <v>23</v>
      </c>
      <c r="D3" s="15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s="10" customFormat="1" ht="12.75">
      <c r="A4" s="18" t="s">
        <v>92</v>
      </c>
      <c r="B4" s="40"/>
      <c r="C4" s="20" t="s">
        <v>66</v>
      </c>
      <c r="D4" s="18" t="s">
        <v>103</v>
      </c>
      <c r="E4" s="14"/>
      <c r="F4" s="14"/>
      <c r="G4" s="14"/>
      <c r="H4" s="14"/>
      <c r="I4" s="14"/>
      <c r="K4" s="14"/>
      <c r="L4" s="14"/>
      <c r="M4" s="14"/>
      <c r="N4" s="14"/>
      <c r="O4" s="14"/>
      <c r="P4" s="14"/>
      <c r="Q4" s="14"/>
    </row>
    <row r="5" spans="1:17" s="10" customFormat="1" ht="12.75">
      <c r="A5" s="15"/>
      <c r="B5" s="39" t="s">
        <v>85</v>
      </c>
      <c r="C5" s="17" t="s">
        <v>22</v>
      </c>
      <c r="D5" s="21"/>
      <c r="E5" s="14"/>
      <c r="F5" s="14"/>
      <c r="G5" s="14"/>
      <c r="H5" s="14"/>
      <c r="I5" s="14"/>
      <c r="J5" s="36"/>
      <c r="K5" s="14"/>
      <c r="L5" s="14"/>
      <c r="M5" s="14"/>
      <c r="N5" s="14"/>
      <c r="O5" s="14"/>
      <c r="P5" s="14"/>
      <c r="Q5" s="14"/>
    </row>
    <row r="6" spans="1:17" s="10" customFormat="1" ht="12.75">
      <c r="A6" s="18" t="s">
        <v>67</v>
      </c>
      <c r="B6" s="40"/>
      <c r="C6" s="20" t="s">
        <v>66</v>
      </c>
      <c r="D6" s="18" t="s">
        <v>101</v>
      </c>
      <c r="E6" s="14"/>
      <c r="F6" s="14"/>
      <c r="G6" s="14"/>
      <c r="H6" s="14"/>
      <c r="I6" s="14"/>
      <c r="J6" s="36"/>
      <c r="K6" s="14"/>
      <c r="L6" s="14"/>
      <c r="M6" s="14"/>
      <c r="N6" s="14"/>
      <c r="O6" s="14"/>
      <c r="P6" s="14"/>
      <c r="Q6" s="14"/>
    </row>
    <row r="7" spans="1:17" s="10" customFormat="1" ht="12.75">
      <c r="A7" s="15"/>
      <c r="B7" s="39" t="s">
        <v>86</v>
      </c>
      <c r="C7" s="17" t="s">
        <v>62</v>
      </c>
      <c r="D7" s="21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s="10" customFormat="1" ht="12.75">
      <c r="A8" s="18" t="s">
        <v>68</v>
      </c>
      <c r="B8" s="40"/>
      <c r="C8" s="20" t="s">
        <v>66</v>
      </c>
      <c r="D8" s="18" t="s">
        <v>90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s="10" customFormat="1" ht="12.75">
      <c r="A9" s="814" t="s">
        <v>60</v>
      </c>
      <c r="B9" s="814"/>
      <c r="C9" s="814"/>
      <c r="D9" s="814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s="10" customFormat="1" ht="22.5">
      <c r="A10" s="21"/>
      <c r="B10" s="21" t="s">
        <v>87</v>
      </c>
      <c r="C10" s="17" t="s">
        <v>51</v>
      </c>
      <c r="D10" s="21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s="10" customFormat="1" ht="12.75">
      <c r="A11" s="18" t="s">
        <v>112</v>
      </c>
      <c r="B11" s="18"/>
      <c r="C11" s="20" t="s">
        <v>66</v>
      </c>
      <c r="D11" s="18" t="s">
        <v>136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7" s="10" customFormat="1" ht="12.75">
      <c r="A12" s="21"/>
      <c r="B12" s="21" t="s">
        <v>88</v>
      </c>
      <c r="C12" s="17" t="s">
        <v>19</v>
      </c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5" s="10" customFormat="1" ht="12.75">
      <c r="A13" s="19" t="s">
        <v>135</v>
      </c>
      <c r="B13" s="19"/>
      <c r="C13" s="25" t="s">
        <v>66</v>
      </c>
      <c r="D13" s="19" t="s">
        <v>90</v>
      </c>
      <c r="E13" s="24"/>
    </row>
    <row r="14" spans="1:17" s="10" customFormat="1" ht="22.5">
      <c r="A14" s="21"/>
      <c r="B14" s="21" t="s">
        <v>89</v>
      </c>
      <c r="C14" s="17" t="s">
        <v>26</v>
      </c>
      <c r="D14" s="21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8" s="10" customFormat="1" ht="12.75">
      <c r="A15" s="19" t="s">
        <v>104</v>
      </c>
      <c r="B15" s="19"/>
      <c r="C15" s="25" t="s">
        <v>66</v>
      </c>
      <c r="D15" s="19" t="s">
        <v>90</v>
      </c>
      <c r="E15" s="24"/>
      <c r="H15" s="22"/>
    </row>
    <row r="16" spans="1:17" s="10" customFormat="1" ht="12.75" customHeight="1">
      <c r="A16" s="820" t="s">
        <v>61</v>
      </c>
      <c r="B16" s="820"/>
      <c r="C16" s="820"/>
      <c r="D16" s="820"/>
      <c r="E16" s="22"/>
      <c r="F16" s="22"/>
      <c r="G16" s="22"/>
      <c r="H16" s="22"/>
      <c r="I16" s="22"/>
      <c r="J16" s="22"/>
      <c r="K16" s="37"/>
      <c r="L16" s="22"/>
      <c r="M16" s="22"/>
      <c r="N16" s="22"/>
      <c r="O16" s="22"/>
      <c r="P16" s="22"/>
      <c r="Q16" s="22"/>
    </row>
    <row r="17" spans="1:11" s="10" customFormat="1" ht="22.5">
      <c r="A17" s="15"/>
      <c r="B17" s="16" t="s">
        <v>93</v>
      </c>
      <c r="C17" s="23" t="s">
        <v>49</v>
      </c>
      <c r="D17" s="16"/>
      <c r="E17" s="24"/>
      <c r="K17" s="37"/>
    </row>
    <row r="18" spans="1:5" s="10" customFormat="1" ht="12.75">
      <c r="A18" s="19" t="s">
        <v>69</v>
      </c>
      <c r="B18" s="19"/>
      <c r="C18" s="25" t="s">
        <v>66</v>
      </c>
      <c r="D18" s="19" t="s">
        <v>105</v>
      </c>
      <c r="E18" s="24"/>
    </row>
    <row r="19" spans="1:11" s="10" customFormat="1" ht="12.75">
      <c r="A19" s="26" t="s">
        <v>107</v>
      </c>
      <c r="B19" s="26"/>
      <c r="C19" s="25" t="s">
        <v>70</v>
      </c>
      <c r="D19" s="19" t="s">
        <v>102</v>
      </c>
      <c r="E19" s="24"/>
      <c r="K19" s="38"/>
    </row>
    <row r="20" spans="1:5" s="10" customFormat="1" ht="22.5">
      <c r="A20" s="15"/>
      <c r="B20" s="16" t="s">
        <v>94</v>
      </c>
      <c r="C20" s="23" t="s">
        <v>48</v>
      </c>
      <c r="D20" s="16"/>
      <c r="E20" s="24"/>
    </row>
    <row r="21" spans="1:5" s="10" customFormat="1" ht="12.75" customHeight="1">
      <c r="A21" s="19" t="s">
        <v>106</v>
      </c>
      <c r="B21" s="19"/>
      <c r="C21" s="25" t="s">
        <v>66</v>
      </c>
      <c r="D21" s="19" t="s">
        <v>108</v>
      </c>
      <c r="E21" s="24"/>
    </row>
    <row r="22" spans="1:5" s="10" customFormat="1" ht="12.75">
      <c r="A22" s="15"/>
      <c r="B22" s="16" t="s">
        <v>95</v>
      </c>
      <c r="C22" s="23" t="s">
        <v>16</v>
      </c>
      <c r="D22" s="16"/>
      <c r="E22" s="24"/>
    </row>
    <row r="23" spans="1:5" s="10" customFormat="1" ht="12.75">
      <c r="A23" s="19" t="s">
        <v>71</v>
      </c>
      <c r="B23" s="19"/>
      <c r="C23" s="25" t="s">
        <v>66</v>
      </c>
      <c r="D23" s="19" t="s">
        <v>109</v>
      </c>
      <c r="E23" s="24"/>
    </row>
    <row r="24" spans="1:5" s="10" customFormat="1" ht="22.5">
      <c r="A24" s="16"/>
      <c r="B24" s="16" t="s">
        <v>96</v>
      </c>
      <c r="C24" s="17" t="s">
        <v>17</v>
      </c>
      <c r="D24" s="16"/>
      <c r="E24" s="24"/>
    </row>
    <row r="25" spans="1:5" s="10" customFormat="1" ht="13.5" customHeight="1">
      <c r="A25" s="19" t="s">
        <v>123</v>
      </c>
      <c r="B25" s="19"/>
      <c r="C25" s="20" t="s">
        <v>66</v>
      </c>
      <c r="D25" s="19" t="s">
        <v>122</v>
      </c>
      <c r="E25" s="24"/>
    </row>
    <row r="26" spans="1:5" s="10" customFormat="1" ht="12.75">
      <c r="A26" s="19" t="s">
        <v>124</v>
      </c>
      <c r="B26" s="19"/>
      <c r="C26" s="20" t="s">
        <v>70</v>
      </c>
      <c r="D26" s="19" t="s">
        <v>110</v>
      </c>
      <c r="E26" s="24"/>
    </row>
    <row r="27" spans="1:5" s="10" customFormat="1" ht="12.75">
      <c r="A27" s="19" t="s">
        <v>111</v>
      </c>
      <c r="B27" s="19"/>
      <c r="C27" s="27" t="s">
        <v>72</v>
      </c>
      <c r="D27" s="19" t="s">
        <v>90</v>
      </c>
      <c r="E27" s="24"/>
    </row>
    <row r="28" spans="2:3" ht="12.75">
      <c r="B28" s="28" t="s">
        <v>97</v>
      </c>
      <c r="C28" s="23" t="s">
        <v>18</v>
      </c>
    </row>
    <row r="29" spans="1:4" ht="12.75">
      <c r="A29" s="19" t="s">
        <v>117</v>
      </c>
      <c r="B29" s="19"/>
      <c r="C29" s="25" t="s">
        <v>66</v>
      </c>
      <c r="D29" s="19" t="s">
        <v>90</v>
      </c>
    </row>
    <row r="30" spans="1:5" s="10" customFormat="1" ht="22.5">
      <c r="A30" s="16"/>
      <c r="B30" s="16" t="s">
        <v>98</v>
      </c>
      <c r="C30" s="42" t="s">
        <v>24</v>
      </c>
      <c r="D30" s="16"/>
      <c r="E30" s="24"/>
    </row>
    <row r="31" spans="1:4" ht="12.75">
      <c r="A31" s="19" t="s">
        <v>125</v>
      </c>
      <c r="B31" s="19"/>
      <c r="C31" s="25" t="s">
        <v>66</v>
      </c>
      <c r="D31" s="19" t="s">
        <v>114</v>
      </c>
    </row>
    <row r="32" spans="2:4" ht="12.75" customHeight="1">
      <c r="B32" s="28" t="s">
        <v>99</v>
      </c>
      <c r="C32" s="23" t="s">
        <v>21</v>
      </c>
      <c r="D32" s="28"/>
    </row>
    <row r="33" spans="1:4" ht="12.75">
      <c r="A33" s="19" t="s">
        <v>126</v>
      </c>
      <c r="B33" s="19"/>
      <c r="C33" s="25" t="s">
        <v>66</v>
      </c>
      <c r="D33" s="19" t="s">
        <v>90</v>
      </c>
    </row>
    <row r="34" spans="1:5" s="10" customFormat="1" ht="12.75">
      <c r="A34" s="15"/>
      <c r="B34" s="16" t="s">
        <v>100</v>
      </c>
      <c r="C34" s="42" t="s">
        <v>27</v>
      </c>
      <c r="D34" s="15"/>
      <c r="E34" s="24"/>
    </row>
    <row r="35" spans="1:4" ht="12.75">
      <c r="A35" s="19" t="s">
        <v>113</v>
      </c>
      <c r="B35" s="19"/>
      <c r="C35" s="25" t="s">
        <v>66</v>
      </c>
      <c r="D35" s="19" t="s">
        <v>90</v>
      </c>
    </row>
    <row r="36" spans="1:5" s="10" customFormat="1" ht="22.5">
      <c r="A36" s="16"/>
      <c r="B36" s="16" t="s">
        <v>118</v>
      </c>
      <c r="C36" s="42" t="s">
        <v>25</v>
      </c>
      <c r="D36" s="16"/>
      <c r="E36" s="24"/>
    </row>
    <row r="37" spans="1:5" s="10" customFormat="1" ht="12.75">
      <c r="A37" s="19" t="s">
        <v>115</v>
      </c>
      <c r="B37" s="19"/>
      <c r="C37" s="25" t="s">
        <v>66</v>
      </c>
      <c r="D37" s="19" t="s">
        <v>116</v>
      </c>
      <c r="E37" s="24"/>
    </row>
    <row r="38" spans="1:18" ht="12.75" customHeight="1">
      <c r="A38" s="815" t="s">
        <v>73</v>
      </c>
      <c r="B38" s="815"/>
      <c r="C38" s="815"/>
      <c r="D38" s="815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10"/>
    </row>
    <row r="39" spans="1:4" ht="12.75" customHeight="1">
      <c r="A39" s="28"/>
      <c r="B39" s="16" t="s">
        <v>119</v>
      </c>
      <c r="C39" s="42" t="s">
        <v>52</v>
      </c>
      <c r="D39" s="28"/>
    </row>
    <row r="40" spans="1:4" ht="12.75">
      <c r="A40" s="19" t="s">
        <v>120</v>
      </c>
      <c r="B40" s="19"/>
      <c r="C40" s="25" t="s">
        <v>66</v>
      </c>
      <c r="D40" s="19" t="s">
        <v>121</v>
      </c>
    </row>
    <row r="41" spans="1:4" ht="12.75">
      <c r="A41" s="15"/>
      <c r="B41" s="16" t="s">
        <v>127</v>
      </c>
      <c r="C41" s="17" t="s">
        <v>63</v>
      </c>
      <c r="D41" s="10"/>
    </row>
    <row r="42" spans="1:4" ht="12.75">
      <c r="A42" s="18" t="s">
        <v>65</v>
      </c>
      <c r="B42" s="19"/>
      <c r="C42" s="20" t="s">
        <v>66</v>
      </c>
      <c r="D42" s="18" t="s">
        <v>90</v>
      </c>
    </row>
    <row r="43" spans="1:4" ht="12.75">
      <c r="A43" s="16"/>
      <c r="B43" s="16" t="s">
        <v>128</v>
      </c>
      <c r="C43" s="23" t="s">
        <v>64</v>
      </c>
      <c r="D43" s="16"/>
    </row>
    <row r="44" spans="1:4" ht="12.75">
      <c r="A44" s="19" t="s">
        <v>129</v>
      </c>
      <c r="B44" s="19"/>
      <c r="C44" s="25" t="s">
        <v>66</v>
      </c>
      <c r="D44" s="19" t="s">
        <v>90</v>
      </c>
    </row>
    <row r="45" spans="1:18" s="13" customFormat="1" ht="12.75">
      <c r="A45" s="816" t="s">
        <v>74</v>
      </c>
      <c r="B45" s="816"/>
      <c r="C45" s="816"/>
      <c r="D45" s="816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s="13" customFormat="1" ht="12.75">
      <c r="A46" s="817" t="s">
        <v>91</v>
      </c>
      <c r="B46" s="818"/>
      <c r="C46" s="818"/>
      <c r="D46" s="819"/>
      <c r="F46"/>
      <c r="G46"/>
      <c r="H46"/>
      <c r="I46"/>
      <c r="J46"/>
      <c r="K46"/>
      <c r="L46"/>
      <c r="M46"/>
      <c r="N46"/>
      <c r="O46"/>
      <c r="P46"/>
      <c r="Q46"/>
      <c r="R46"/>
    </row>
  </sheetData>
  <sheetProtection/>
  <mergeCells count="7">
    <mergeCell ref="A1:D1"/>
    <mergeCell ref="A2:D2"/>
    <mergeCell ref="A9:D9"/>
    <mergeCell ref="A38:D38"/>
    <mergeCell ref="A45:D45"/>
    <mergeCell ref="A46:D46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81"/>
  <sheetViews>
    <sheetView tabSelected="1" view="pageBreakPreview" zoomScaleSheetLayoutView="100" zoomScalePageLayoutView="0" workbookViewId="0" topLeftCell="A1">
      <selection activeCell="B2" sqref="B2:B7"/>
    </sheetView>
  </sheetViews>
  <sheetFormatPr defaultColWidth="9.00390625" defaultRowHeight="12.75"/>
  <cols>
    <col min="1" max="1" width="9.00390625" style="107" customWidth="1"/>
    <col min="2" max="2" width="71.625" style="107" customWidth="1"/>
    <col min="3" max="3" width="5.375" style="107" customWidth="1"/>
    <col min="4" max="4" width="6.25390625" style="107" customWidth="1"/>
    <col min="5" max="5" width="5.75390625" style="107" customWidth="1"/>
    <col min="6" max="6" width="5.25390625" style="107" customWidth="1"/>
    <col min="7" max="7" width="6.75390625" style="107" customWidth="1"/>
    <col min="8" max="8" width="8.625" style="107" customWidth="1"/>
    <col min="9" max="10" width="7.875" style="107" customWidth="1"/>
    <col min="11" max="11" width="7.25390625" style="107" customWidth="1"/>
    <col min="12" max="12" width="7.75390625" style="107" customWidth="1"/>
    <col min="13" max="13" width="8.25390625" style="107" customWidth="1"/>
    <col min="14" max="14" width="6.625" style="107" hidden="1" customWidth="1"/>
    <col min="15" max="15" width="6.75390625" style="107" hidden="1" customWidth="1"/>
    <col min="16" max="16" width="6.375" style="109" hidden="1" customWidth="1"/>
    <col min="17" max="18" width="7.625" style="107" customWidth="1"/>
    <col min="19" max="19" width="8.125" style="108" customWidth="1"/>
    <col min="20" max="23" width="9.125" style="10" customWidth="1"/>
    <col min="24" max="24" width="10.625" style="10" bestFit="1" customWidth="1"/>
  </cols>
  <sheetData>
    <row r="1" spans="1:26" s="72" customFormat="1" ht="19.5" customHeight="1" thickBot="1">
      <c r="A1" s="765" t="s">
        <v>335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  <c r="N1" s="765"/>
      <c r="O1" s="765"/>
      <c r="P1" s="765"/>
      <c r="Q1" s="765"/>
      <c r="R1" s="765"/>
      <c r="S1" s="765"/>
      <c r="T1" s="71"/>
      <c r="U1" s="71"/>
      <c r="V1" s="71"/>
      <c r="W1" s="71"/>
      <c r="X1" s="71"/>
      <c r="Y1" s="71"/>
      <c r="Z1" s="71"/>
    </row>
    <row r="2" spans="1:26" s="72" customFormat="1" ht="19.5" customHeight="1">
      <c r="A2" s="751" t="s">
        <v>13</v>
      </c>
      <c r="B2" s="782" t="s">
        <v>10</v>
      </c>
      <c r="C2" s="747" t="s">
        <v>169</v>
      </c>
      <c r="D2" s="754"/>
      <c r="E2" s="747" t="s">
        <v>161</v>
      </c>
      <c r="F2" s="748"/>
      <c r="G2" s="776" t="s">
        <v>20</v>
      </c>
      <c r="H2" s="764" t="s">
        <v>2</v>
      </c>
      <c r="I2" s="747"/>
      <c r="J2" s="747"/>
      <c r="K2" s="747"/>
      <c r="L2" s="747"/>
      <c r="M2" s="770" t="s">
        <v>147</v>
      </c>
      <c r="N2" s="747" t="s">
        <v>146</v>
      </c>
      <c r="O2" s="747"/>
      <c r="P2" s="748"/>
      <c r="Q2" s="766" t="s">
        <v>50</v>
      </c>
      <c r="R2" s="747"/>
      <c r="S2" s="767"/>
      <c r="T2" s="73"/>
      <c r="U2" s="73"/>
      <c r="V2" s="73"/>
      <c r="W2" s="73"/>
      <c r="X2" s="73"/>
      <c r="Y2" s="73"/>
      <c r="Z2" s="71"/>
    </row>
    <row r="3" spans="1:25" s="72" customFormat="1" ht="23.25" customHeight="1">
      <c r="A3" s="752"/>
      <c r="B3" s="763"/>
      <c r="C3" s="755"/>
      <c r="D3" s="755"/>
      <c r="E3" s="749"/>
      <c r="F3" s="750"/>
      <c r="G3" s="777"/>
      <c r="H3" s="771" t="s">
        <v>3</v>
      </c>
      <c r="I3" s="763" t="s">
        <v>4</v>
      </c>
      <c r="J3" s="763"/>
      <c r="K3" s="763"/>
      <c r="L3" s="763"/>
      <c r="M3" s="742"/>
      <c r="N3" s="749"/>
      <c r="O3" s="749"/>
      <c r="P3" s="750"/>
      <c r="Q3" s="768"/>
      <c r="R3" s="749"/>
      <c r="S3" s="769"/>
      <c r="T3" s="73"/>
      <c r="U3" s="73"/>
      <c r="V3" s="73"/>
      <c r="W3" s="73"/>
      <c r="X3" s="73"/>
      <c r="Y3" s="73"/>
    </row>
    <row r="4" spans="1:24" s="72" customFormat="1" ht="24" customHeight="1">
      <c r="A4" s="752"/>
      <c r="B4" s="763"/>
      <c r="C4" s="779" t="s">
        <v>5</v>
      </c>
      <c r="D4" s="742" t="s">
        <v>6</v>
      </c>
      <c r="E4" s="759" t="s">
        <v>162</v>
      </c>
      <c r="F4" s="774" t="s">
        <v>163</v>
      </c>
      <c r="G4" s="777"/>
      <c r="H4" s="771"/>
      <c r="I4" s="742" t="s">
        <v>1</v>
      </c>
      <c r="J4" s="742" t="s">
        <v>7</v>
      </c>
      <c r="K4" s="742" t="s">
        <v>8</v>
      </c>
      <c r="L4" s="742" t="s">
        <v>9</v>
      </c>
      <c r="M4" s="742"/>
      <c r="N4" s="763" t="s">
        <v>151</v>
      </c>
      <c r="O4" s="763"/>
      <c r="P4" s="773"/>
      <c r="Q4" s="761" t="s">
        <v>151</v>
      </c>
      <c r="R4" s="762"/>
      <c r="S4" s="99" t="s">
        <v>184</v>
      </c>
      <c r="T4" s="71"/>
      <c r="U4" s="71"/>
      <c r="V4" s="71"/>
      <c r="W4" s="71"/>
      <c r="X4" s="71"/>
    </row>
    <row r="5" spans="1:24" s="72" customFormat="1" ht="18" customHeight="1">
      <c r="A5" s="752"/>
      <c r="B5" s="763"/>
      <c r="C5" s="780"/>
      <c r="D5" s="742"/>
      <c r="E5" s="759"/>
      <c r="F5" s="774"/>
      <c r="G5" s="777"/>
      <c r="H5" s="771"/>
      <c r="I5" s="742"/>
      <c r="J5" s="742"/>
      <c r="K5" s="742"/>
      <c r="L5" s="742"/>
      <c r="M5" s="742"/>
      <c r="N5" s="75">
        <v>1</v>
      </c>
      <c r="O5" s="75">
        <v>2</v>
      </c>
      <c r="P5" s="76">
        <v>3</v>
      </c>
      <c r="Q5" s="77">
        <v>1</v>
      </c>
      <c r="R5" s="75">
        <v>2</v>
      </c>
      <c r="S5" s="100">
        <v>3</v>
      </c>
      <c r="T5" s="71"/>
      <c r="U5" s="71"/>
      <c r="V5" s="71"/>
      <c r="W5" s="71"/>
      <c r="X5" s="71"/>
    </row>
    <row r="6" spans="1:24" s="72" customFormat="1" ht="8.25" customHeight="1" hidden="1">
      <c r="A6" s="752"/>
      <c r="B6" s="763"/>
      <c r="C6" s="780"/>
      <c r="D6" s="742"/>
      <c r="E6" s="759"/>
      <c r="F6" s="774"/>
      <c r="G6" s="777"/>
      <c r="H6" s="771"/>
      <c r="I6" s="742"/>
      <c r="J6" s="742"/>
      <c r="K6" s="742"/>
      <c r="L6" s="742"/>
      <c r="M6" s="742"/>
      <c r="N6" s="78"/>
      <c r="O6" s="78"/>
      <c r="P6" s="79"/>
      <c r="Q6" s="80"/>
      <c r="R6" s="78"/>
      <c r="S6" s="101"/>
      <c r="T6" s="71"/>
      <c r="U6" s="71"/>
      <c r="V6" s="71"/>
      <c r="W6" s="71"/>
      <c r="X6" s="71"/>
    </row>
    <row r="7" spans="1:24" s="72" customFormat="1" ht="15" customHeight="1" thickBot="1">
      <c r="A7" s="753"/>
      <c r="B7" s="783"/>
      <c r="C7" s="781"/>
      <c r="D7" s="743"/>
      <c r="E7" s="760"/>
      <c r="F7" s="775"/>
      <c r="G7" s="778"/>
      <c r="H7" s="772"/>
      <c r="I7" s="743"/>
      <c r="J7" s="743"/>
      <c r="K7" s="743"/>
      <c r="L7" s="743"/>
      <c r="M7" s="743"/>
      <c r="N7" s="83">
        <v>18</v>
      </c>
      <c r="O7" s="83">
        <v>11</v>
      </c>
      <c r="P7" s="84">
        <v>11</v>
      </c>
      <c r="Q7" s="85">
        <v>15</v>
      </c>
      <c r="R7" s="83">
        <v>18</v>
      </c>
      <c r="S7" s="102">
        <v>15</v>
      </c>
      <c r="T7" s="71"/>
      <c r="U7" s="71"/>
      <c r="V7" s="71"/>
      <c r="W7" s="71"/>
      <c r="X7" s="71"/>
    </row>
    <row r="8" spans="1:24" s="72" customFormat="1" ht="19.5" customHeight="1" thickBot="1">
      <c r="A8" s="81">
        <v>1</v>
      </c>
      <c r="B8" s="82">
        <v>2</v>
      </c>
      <c r="C8" s="82">
        <v>3</v>
      </c>
      <c r="D8" s="82">
        <v>4</v>
      </c>
      <c r="E8" s="82">
        <v>5</v>
      </c>
      <c r="F8" s="95">
        <v>6</v>
      </c>
      <c r="G8" s="97">
        <v>7</v>
      </c>
      <c r="H8" s="96">
        <v>8</v>
      </c>
      <c r="I8" s="82">
        <v>9</v>
      </c>
      <c r="J8" s="82">
        <v>10</v>
      </c>
      <c r="K8" s="82">
        <v>11</v>
      </c>
      <c r="L8" s="82">
        <v>12</v>
      </c>
      <c r="M8" s="82">
        <v>13</v>
      </c>
      <c r="N8" s="82">
        <v>27</v>
      </c>
      <c r="O8" s="82">
        <v>28</v>
      </c>
      <c r="P8" s="105">
        <v>29</v>
      </c>
      <c r="Q8" s="81">
        <v>14</v>
      </c>
      <c r="R8" s="82">
        <v>15</v>
      </c>
      <c r="S8" s="106">
        <v>16</v>
      </c>
      <c r="T8" s="71"/>
      <c r="U8" s="71"/>
      <c r="V8" s="71"/>
      <c r="W8" s="71"/>
      <c r="X8" s="71"/>
    </row>
    <row r="9" spans="1:24" s="74" customFormat="1" ht="21.75" customHeight="1" thickBot="1">
      <c r="A9" s="744" t="s">
        <v>173</v>
      </c>
      <c r="B9" s="745"/>
      <c r="C9" s="745"/>
      <c r="D9" s="745"/>
      <c r="E9" s="745"/>
      <c r="F9" s="745"/>
      <c r="G9" s="745"/>
      <c r="H9" s="745"/>
      <c r="I9" s="745"/>
      <c r="J9" s="745"/>
      <c r="K9" s="745"/>
      <c r="L9" s="745"/>
      <c r="M9" s="745"/>
      <c r="N9" s="745"/>
      <c r="O9" s="745"/>
      <c r="P9" s="745"/>
      <c r="Q9" s="745"/>
      <c r="R9" s="745"/>
      <c r="S9" s="746"/>
      <c r="T9" s="98"/>
      <c r="U9" s="98"/>
      <c r="V9" s="98"/>
      <c r="W9" s="98"/>
      <c r="X9" s="98"/>
    </row>
    <row r="10" spans="1:24" s="72" customFormat="1" ht="19.5" customHeight="1" thickBot="1">
      <c r="A10" s="756" t="s">
        <v>187</v>
      </c>
      <c r="B10" s="757"/>
      <c r="C10" s="757"/>
      <c r="D10" s="757"/>
      <c r="E10" s="757"/>
      <c r="F10" s="757"/>
      <c r="G10" s="757"/>
      <c r="H10" s="757"/>
      <c r="I10" s="757"/>
      <c r="J10" s="757"/>
      <c r="K10" s="757"/>
      <c r="L10" s="757"/>
      <c r="M10" s="757"/>
      <c r="N10" s="757"/>
      <c r="O10" s="757"/>
      <c r="P10" s="757"/>
      <c r="Q10" s="757"/>
      <c r="R10" s="757"/>
      <c r="S10" s="758"/>
      <c r="T10" s="71"/>
      <c r="U10" s="71"/>
      <c r="V10" s="71"/>
      <c r="W10" s="71"/>
      <c r="X10" s="71"/>
    </row>
    <row r="11" spans="1:24" s="136" customFormat="1" ht="19.5" customHeight="1">
      <c r="A11" s="133" t="s">
        <v>174</v>
      </c>
      <c r="B11" s="124" t="s">
        <v>23</v>
      </c>
      <c r="C11" s="261"/>
      <c r="D11" s="201"/>
      <c r="E11" s="201"/>
      <c r="F11" s="482"/>
      <c r="G11" s="483">
        <v>3</v>
      </c>
      <c r="H11" s="204">
        <f aca="true" t="shared" si="0" ref="H11:H16">G11*30</f>
        <v>90</v>
      </c>
      <c r="I11" s="205">
        <f>I13+I12</f>
        <v>48</v>
      </c>
      <c r="J11" s="205"/>
      <c r="K11" s="205"/>
      <c r="L11" s="205">
        <f>L13+L12</f>
        <v>48</v>
      </c>
      <c r="M11" s="205">
        <f aca="true" t="shared" si="1" ref="M11:M16">H11-I11</f>
        <v>42</v>
      </c>
      <c r="N11" s="205"/>
      <c r="O11" s="205"/>
      <c r="P11" s="206"/>
      <c r="Q11" s="207"/>
      <c r="R11" s="484"/>
      <c r="S11" s="482"/>
      <c r="T11" s="135"/>
      <c r="U11" s="135"/>
      <c r="V11" s="135"/>
      <c r="W11" s="135"/>
      <c r="X11" s="135"/>
    </row>
    <row r="12" spans="1:24" s="136" customFormat="1" ht="19.5" customHeight="1">
      <c r="A12" s="133" t="s">
        <v>271</v>
      </c>
      <c r="B12" s="137" t="s">
        <v>23</v>
      </c>
      <c r="C12" s="182"/>
      <c r="D12" s="177">
        <v>1</v>
      </c>
      <c r="E12" s="177"/>
      <c r="F12" s="485"/>
      <c r="G12" s="179">
        <v>2</v>
      </c>
      <c r="H12" s="204">
        <f t="shared" si="0"/>
        <v>60</v>
      </c>
      <c r="I12" s="205">
        <f>L12</f>
        <v>30</v>
      </c>
      <c r="J12" s="205"/>
      <c r="K12" s="205"/>
      <c r="L12" s="205">
        <v>30</v>
      </c>
      <c r="M12" s="205">
        <f t="shared" si="1"/>
        <v>30</v>
      </c>
      <c r="N12" s="204"/>
      <c r="O12" s="205"/>
      <c r="P12" s="206"/>
      <c r="Q12" s="207">
        <v>2</v>
      </c>
      <c r="R12" s="486"/>
      <c r="S12" s="485"/>
      <c r="T12" s="135"/>
      <c r="U12" s="135"/>
      <c r="V12" s="135"/>
      <c r="W12" s="135"/>
      <c r="X12" s="135"/>
    </row>
    <row r="13" spans="1:24" s="136" customFormat="1" ht="19.5" customHeight="1">
      <c r="A13" s="133" t="s">
        <v>272</v>
      </c>
      <c r="B13" s="137" t="s">
        <v>23</v>
      </c>
      <c r="C13" s="182">
        <v>2</v>
      </c>
      <c r="D13" s="177"/>
      <c r="E13" s="177"/>
      <c r="F13" s="485"/>
      <c r="G13" s="179">
        <v>1</v>
      </c>
      <c r="H13" s="204">
        <f t="shared" si="0"/>
        <v>30</v>
      </c>
      <c r="I13" s="205">
        <f>L13</f>
        <v>18</v>
      </c>
      <c r="J13" s="205"/>
      <c r="K13" s="205"/>
      <c r="L13" s="205">
        <v>18</v>
      </c>
      <c r="M13" s="205">
        <f t="shared" si="1"/>
        <v>12</v>
      </c>
      <c r="N13" s="204"/>
      <c r="O13" s="205"/>
      <c r="P13" s="206"/>
      <c r="Q13" s="207"/>
      <c r="R13" s="486">
        <v>1</v>
      </c>
      <c r="S13" s="485"/>
      <c r="T13" s="135"/>
      <c r="U13" s="135"/>
      <c r="V13" s="135"/>
      <c r="W13" s="135"/>
      <c r="X13" s="135"/>
    </row>
    <row r="14" spans="1:24" s="136" customFormat="1" ht="20.25" customHeight="1">
      <c r="A14" s="133" t="s">
        <v>175</v>
      </c>
      <c r="B14" s="137" t="s">
        <v>270</v>
      </c>
      <c r="C14" s="286"/>
      <c r="D14" s="194">
        <v>1</v>
      </c>
      <c r="E14" s="194"/>
      <c r="F14" s="487"/>
      <c r="G14" s="268">
        <v>3.5</v>
      </c>
      <c r="H14" s="207">
        <f t="shared" si="0"/>
        <v>105</v>
      </c>
      <c r="I14" s="194">
        <f>J14+L14</f>
        <v>60</v>
      </c>
      <c r="J14" s="194">
        <v>30</v>
      </c>
      <c r="K14" s="194"/>
      <c r="L14" s="194">
        <v>30</v>
      </c>
      <c r="M14" s="488">
        <f t="shared" si="1"/>
        <v>45</v>
      </c>
      <c r="N14" s="489"/>
      <c r="O14" s="374"/>
      <c r="P14" s="213"/>
      <c r="Q14" s="490">
        <v>4</v>
      </c>
      <c r="R14" s="374"/>
      <c r="S14" s="491"/>
      <c r="T14" s="135"/>
      <c r="U14" s="135"/>
      <c r="V14" s="135"/>
      <c r="W14" s="135"/>
      <c r="X14" s="135"/>
    </row>
    <row r="15" spans="1:24" s="136" customFormat="1" ht="19.5" customHeight="1">
      <c r="A15" s="133" t="s">
        <v>222</v>
      </c>
      <c r="B15" s="129" t="s">
        <v>171</v>
      </c>
      <c r="C15" s="286">
        <v>1</v>
      </c>
      <c r="D15" s="194"/>
      <c r="E15" s="194"/>
      <c r="F15" s="487"/>
      <c r="G15" s="268">
        <v>3</v>
      </c>
      <c r="H15" s="207">
        <f t="shared" si="0"/>
        <v>90</v>
      </c>
      <c r="I15" s="194">
        <f>J15+L15</f>
        <v>30</v>
      </c>
      <c r="J15" s="194">
        <v>15</v>
      </c>
      <c r="K15" s="194"/>
      <c r="L15" s="194">
        <v>15</v>
      </c>
      <c r="M15" s="488">
        <f t="shared" si="1"/>
        <v>60</v>
      </c>
      <c r="N15" s="489"/>
      <c r="O15" s="374"/>
      <c r="P15" s="213"/>
      <c r="Q15" s="490">
        <v>2</v>
      </c>
      <c r="R15" s="374"/>
      <c r="S15" s="491"/>
      <c r="T15" s="135"/>
      <c r="U15" s="135"/>
      <c r="V15" s="135"/>
      <c r="W15" s="135"/>
      <c r="X15" s="135"/>
    </row>
    <row r="16" spans="1:24" s="136" customFormat="1" ht="19.5" customHeight="1" thickBot="1">
      <c r="A16" s="140" t="s">
        <v>257</v>
      </c>
      <c r="B16" s="141" t="s">
        <v>246</v>
      </c>
      <c r="C16" s="492"/>
      <c r="D16" s="493">
        <v>1</v>
      </c>
      <c r="E16" s="493"/>
      <c r="F16" s="494"/>
      <c r="G16" s="495">
        <v>3</v>
      </c>
      <c r="H16" s="207">
        <f t="shared" si="0"/>
        <v>90</v>
      </c>
      <c r="I16" s="194">
        <v>45</v>
      </c>
      <c r="J16" s="194">
        <v>15</v>
      </c>
      <c r="K16" s="194">
        <v>15</v>
      </c>
      <c r="L16" s="194">
        <v>15</v>
      </c>
      <c r="M16" s="488">
        <f t="shared" si="1"/>
        <v>45</v>
      </c>
      <c r="N16" s="496"/>
      <c r="O16" s="497"/>
      <c r="P16" s="497"/>
      <c r="Q16" s="498">
        <v>2</v>
      </c>
      <c r="R16" s="499"/>
      <c r="S16" s="500"/>
      <c r="T16" s="135"/>
      <c r="U16" s="135"/>
      <c r="V16" s="135"/>
      <c r="W16" s="135"/>
      <c r="X16" s="135"/>
    </row>
    <row r="17" spans="1:24" s="136" customFormat="1" ht="19.5" customHeight="1" thickBot="1">
      <c r="A17" s="679" t="s">
        <v>188</v>
      </c>
      <c r="B17" s="680"/>
      <c r="C17" s="501"/>
      <c r="D17" s="502"/>
      <c r="E17" s="502"/>
      <c r="F17" s="503"/>
      <c r="G17" s="297">
        <f>SUM(G11:G16)-G11</f>
        <v>12.5</v>
      </c>
      <c r="H17" s="297">
        <f>SUM(H12:H16)</f>
        <v>375</v>
      </c>
      <c r="I17" s="297">
        <f>SUM(I12:I16)</f>
        <v>183</v>
      </c>
      <c r="J17" s="297">
        <f>SUM(J12:J16)</f>
        <v>60</v>
      </c>
      <c r="K17" s="297">
        <f aca="true" t="shared" si="2" ref="K17:R17">SUM(K11:K16)</f>
        <v>15</v>
      </c>
      <c r="L17" s="297">
        <f>SUM(L12:L16)</f>
        <v>108</v>
      </c>
      <c r="M17" s="297">
        <f>SUM(M12:M16)</f>
        <v>192</v>
      </c>
      <c r="N17" s="297">
        <f t="shared" si="2"/>
        <v>0</v>
      </c>
      <c r="O17" s="297">
        <f t="shared" si="2"/>
        <v>0</v>
      </c>
      <c r="P17" s="297">
        <f t="shared" si="2"/>
        <v>0</v>
      </c>
      <c r="Q17" s="297">
        <f t="shared" si="2"/>
        <v>10</v>
      </c>
      <c r="R17" s="297">
        <f t="shared" si="2"/>
        <v>1</v>
      </c>
      <c r="S17" s="297"/>
      <c r="T17" s="135"/>
      <c r="U17" s="135"/>
      <c r="V17" s="135"/>
      <c r="W17" s="135"/>
      <c r="X17" s="135"/>
    </row>
    <row r="18" spans="1:24" s="136" customFormat="1" ht="19.5" customHeight="1" thickBot="1">
      <c r="A18" s="738" t="s">
        <v>189</v>
      </c>
      <c r="B18" s="739"/>
      <c r="C18" s="739"/>
      <c r="D18" s="739"/>
      <c r="E18" s="739"/>
      <c r="F18" s="739"/>
      <c r="G18" s="739"/>
      <c r="H18" s="740"/>
      <c r="I18" s="740"/>
      <c r="J18" s="740"/>
      <c r="K18" s="740"/>
      <c r="L18" s="740"/>
      <c r="M18" s="740"/>
      <c r="N18" s="739"/>
      <c r="O18" s="739"/>
      <c r="P18" s="739"/>
      <c r="Q18" s="740"/>
      <c r="R18" s="740"/>
      <c r="S18" s="741"/>
      <c r="T18" s="135"/>
      <c r="U18" s="135"/>
      <c r="V18" s="135"/>
      <c r="W18" s="135"/>
      <c r="X18" s="135"/>
    </row>
    <row r="19" spans="1:24" s="136" customFormat="1" ht="19.5" customHeight="1">
      <c r="A19" s="142" t="s">
        <v>164</v>
      </c>
      <c r="B19" s="130" t="s">
        <v>244</v>
      </c>
      <c r="C19" s="204">
        <v>1</v>
      </c>
      <c r="D19" s="205"/>
      <c r="E19" s="205"/>
      <c r="F19" s="206"/>
      <c r="G19" s="483">
        <v>5</v>
      </c>
      <c r="H19" s="293">
        <f>G19*30</f>
        <v>150</v>
      </c>
      <c r="I19" s="186">
        <f>SUM(J19:L19)</f>
        <v>60</v>
      </c>
      <c r="J19" s="186">
        <v>30</v>
      </c>
      <c r="K19" s="186">
        <v>15</v>
      </c>
      <c r="L19" s="186">
        <v>15</v>
      </c>
      <c r="M19" s="186">
        <f aca="true" t="shared" si="3" ref="M19:M24">H19-I19</f>
        <v>90</v>
      </c>
      <c r="N19" s="191"/>
      <c r="O19" s="191"/>
      <c r="P19" s="192" t="e">
        <f>G19/P3</f>
        <v>#DIV/0!</v>
      </c>
      <c r="Q19" s="286">
        <v>4</v>
      </c>
      <c r="R19" s="194"/>
      <c r="S19" s="488"/>
      <c r="T19" s="135"/>
      <c r="U19" s="135"/>
      <c r="V19" s="135"/>
      <c r="W19" s="135"/>
      <c r="X19" s="135"/>
    </row>
    <row r="20" spans="1:24" s="145" customFormat="1" ht="19.5" customHeight="1">
      <c r="A20" s="143" t="s">
        <v>167</v>
      </c>
      <c r="B20" s="132" t="s">
        <v>277</v>
      </c>
      <c r="C20" s="204"/>
      <c r="D20" s="205">
        <v>1</v>
      </c>
      <c r="E20" s="205"/>
      <c r="F20" s="206"/>
      <c r="G20" s="483">
        <v>4.5</v>
      </c>
      <c r="H20" s="293">
        <f>G20*30</f>
        <v>135</v>
      </c>
      <c r="I20" s="186">
        <f>SUM(J20:L20)</f>
        <v>45</v>
      </c>
      <c r="J20" s="186">
        <v>30</v>
      </c>
      <c r="K20" s="186">
        <v>15</v>
      </c>
      <c r="L20" s="186"/>
      <c r="M20" s="186">
        <f t="shared" si="3"/>
        <v>90</v>
      </c>
      <c r="N20" s="191"/>
      <c r="O20" s="191"/>
      <c r="P20" s="192" t="e">
        <f>G20/P4</f>
        <v>#DIV/0!</v>
      </c>
      <c r="Q20" s="286">
        <v>3</v>
      </c>
      <c r="R20" s="194"/>
      <c r="S20" s="488"/>
      <c r="T20" s="144"/>
      <c r="U20" s="144"/>
      <c r="V20" s="144"/>
      <c r="W20" s="144"/>
      <c r="X20" s="144"/>
    </row>
    <row r="21" spans="1:24" s="136" customFormat="1" ht="27.75" customHeight="1">
      <c r="A21" s="143" t="s">
        <v>168</v>
      </c>
      <c r="B21" s="130" t="s">
        <v>245</v>
      </c>
      <c r="C21" s="504">
        <v>2</v>
      </c>
      <c r="D21" s="186"/>
      <c r="E21" s="186"/>
      <c r="F21" s="505"/>
      <c r="G21" s="506">
        <v>6.5</v>
      </c>
      <c r="H21" s="293">
        <f>G21*30</f>
        <v>195</v>
      </c>
      <c r="I21" s="186">
        <f>SUM(J21:L21)</f>
        <v>54</v>
      </c>
      <c r="J21" s="186">
        <v>36</v>
      </c>
      <c r="K21" s="186">
        <v>18</v>
      </c>
      <c r="L21" s="186"/>
      <c r="M21" s="186">
        <f t="shared" si="3"/>
        <v>141</v>
      </c>
      <c r="N21" s="191"/>
      <c r="O21" s="191"/>
      <c r="P21" s="192" t="e">
        <f>G21/P3</f>
        <v>#DIV/0!</v>
      </c>
      <c r="Q21" s="184"/>
      <c r="R21" s="194">
        <v>3</v>
      </c>
      <c r="S21" s="507"/>
      <c r="T21" s="135"/>
      <c r="U21" s="135"/>
      <c r="V21" s="135"/>
      <c r="W21" s="135"/>
      <c r="X21" s="135"/>
    </row>
    <row r="22" spans="1:24" s="136" customFormat="1" ht="18">
      <c r="A22" s="146" t="s">
        <v>176</v>
      </c>
      <c r="B22" s="332" t="s">
        <v>274</v>
      </c>
      <c r="C22" s="504"/>
      <c r="D22" s="186"/>
      <c r="E22" s="186">
        <v>2</v>
      </c>
      <c r="F22" s="187"/>
      <c r="G22" s="211">
        <v>1</v>
      </c>
      <c r="H22" s="293">
        <f>G22*30</f>
        <v>30</v>
      </c>
      <c r="I22" s="186">
        <f>SUM(J22:L22)</f>
        <v>18</v>
      </c>
      <c r="J22" s="186"/>
      <c r="K22" s="186"/>
      <c r="L22" s="186">
        <v>18</v>
      </c>
      <c r="M22" s="186">
        <f t="shared" si="3"/>
        <v>12</v>
      </c>
      <c r="N22" s="191"/>
      <c r="O22" s="191"/>
      <c r="P22" s="192">
        <f>G22/11</f>
        <v>0.09090909090909091</v>
      </c>
      <c r="Q22" s="194"/>
      <c r="R22" s="508">
        <v>1</v>
      </c>
      <c r="S22" s="507"/>
      <c r="T22" s="135"/>
      <c r="U22" s="135"/>
      <c r="V22" s="135"/>
      <c r="W22" s="135"/>
      <c r="X22" s="135"/>
    </row>
    <row r="23" spans="1:24" s="145" customFormat="1" ht="19.5" customHeight="1" thickBot="1">
      <c r="A23" s="147" t="s">
        <v>218</v>
      </c>
      <c r="B23" s="130" t="s">
        <v>278</v>
      </c>
      <c r="C23" s="185">
        <v>1</v>
      </c>
      <c r="D23" s="232"/>
      <c r="E23" s="232"/>
      <c r="F23" s="233"/>
      <c r="G23" s="509">
        <v>5</v>
      </c>
      <c r="H23" s="510">
        <f>G23*30</f>
        <v>150</v>
      </c>
      <c r="I23" s="232">
        <f>SUM(J23:L23)</f>
        <v>54</v>
      </c>
      <c r="J23" s="232">
        <v>18</v>
      </c>
      <c r="K23" s="232">
        <v>36</v>
      </c>
      <c r="L23" s="232"/>
      <c r="M23" s="232">
        <f t="shared" si="3"/>
        <v>96</v>
      </c>
      <c r="N23" s="236"/>
      <c r="O23" s="236"/>
      <c r="P23" s="511">
        <f>G23/P5</f>
        <v>1.6666666666666667</v>
      </c>
      <c r="Q23" s="512">
        <v>3</v>
      </c>
      <c r="R23" s="184"/>
      <c r="S23" s="513"/>
      <c r="T23" s="144"/>
      <c r="U23" s="144"/>
      <c r="V23" s="144"/>
      <c r="W23" s="144"/>
      <c r="X23" s="144"/>
    </row>
    <row r="24" spans="1:24" s="136" customFormat="1" ht="19.5" customHeight="1" thickBot="1">
      <c r="A24" s="679" t="s">
        <v>192</v>
      </c>
      <c r="B24" s="680"/>
      <c r="C24" s="170"/>
      <c r="D24" s="171"/>
      <c r="E24" s="171"/>
      <c r="F24" s="172"/>
      <c r="G24" s="297">
        <f>SUM(G19:G23)</f>
        <v>22</v>
      </c>
      <c r="H24" s="297">
        <f aca="true" t="shared" si="4" ref="H24:R24">SUM(H19:H23)</f>
        <v>660</v>
      </c>
      <c r="I24" s="297">
        <f t="shared" si="4"/>
        <v>231</v>
      </c>
      <c r="J24" s="297">
        <f t="shared" si="4"/>
        <v>114</v>
      </c>
      <c r="K24" s="297">
        <f t="shared" si="4"/>
        <v>84</v>
      </c>
      <c r="L24" s="297">
        <f t="shared" si="4"/>
        <v>33</v>
      </c>
      <c r="M24" s="514">
        <f t="shared" si="3"/>
        <v>429</v>
      </c>
      <c r="N24" s="297">
        <f t="shared" si="4"/>
        <v>0</v>
      </c>
      <c r="O24" s="297">
        <f t="shared" si="4"/>
        <v>0</v>
      </c>
      <c r="P24" s="297" t="e">
        <f t="shared" si="4"/>
        <v>#DIV/0!</v>
      </c>
      <c r="Q24" s="297">
        <f>SUM(Q19:Q23)</f>
        <v>10</v>
      </c>
      <c r="R24" s="297">
        <f t="shared" si="4"/>
        <v>4</v>
      </c>
      <c r="S24" s="173"/>
      <c r="T24" s="148"/>
      <c r="U24" s="148"/>
      <c r="V24" s="148"/>
      <c r="W24" s="148"/>
      <c r="X24" s="135"/>
    </row>
    <row r="25" spans="1:24" s="136" customFormat="1" ht="19.5" customHeight="1" thickBot="1">
      <c r="A25" s="684" t="s">
        <v>190</v>
      </c>
      <c r="B25" s="685"/>
      <c r="C25" s="685"/>
      <c r="D25" s="685"/>
      <c r="E25" s="685"/>
      <c r="F25" s="685"/>
      <c r="G25" s="685"/>
      <c r="H25" s="685"/>
      <c r="I25" s="685"/>
      <c r="J25" s="685"/>
      <c r="K25" s="685"/>
      <c r="L25" s="685"/>
      <c r="M25" s="685"/>
      <c r="N25" s="685"/>
      <c r="O25" s="685"/>
      <c r="P25" s="685"/>
      <c r="Q25" s="685"/>
      <c r="R25" s="685"/>
      <c r="S25" s="686"/>
      <c r="T25" s="135"/>
      <c r="U25" s="135"/>
      <c r="V25" s="135"/>
      <c r="W25" s="135"/>
      <c r="X25" s="135"/>
    </row>
    <row r="26" spans="1:24" s="136" customFormat="1" ht="19.5" customHeight="1">
      <c r="A26" s="149" t="s">
        <v>170</v>
      </c>
      <c r="B26" s="150" t="s">
        <v>152</v>
      </c>
      <c r="C26" s="224"/>
      <c r="D26" s="201"/>
      <c r="E26" s="515"/>
      <c r="F26" s="229"/>
      <c r="G26" s="516">
        <f>G27+G28</f>
        <v>11</v>
      </c>
      <c r="H26" s="261">
        <f>G26*30</f>
        <v>330</v>
      </c>
      <c r="I26" s="517"/>
      <c r="J26" s="517"/>
      <c r="K26" s="517"/>
      <c r="L26" s="517"/>
      <c r="M26" s="518"/>
      <c r="N26" s="519"/>
      <c r="O26" s="520"/>
      <c r="P26" s="521"/>
      <c r="Q26" s="522"/>
      <c r="R26" s="523"/>
      <c r="S26" s="524"/>
      <c r="T26" s="135"/>
      <c r="U26" s="135"/>
      <c r="V26" s="135"/>
      <c r="W26" s="135"/>
      <c r="X26" s="135"/>
    </row>
    <row r="27" spans="1:24" s="153" customFormat="1" ht="18" customHeight="1">
      <c r="A27" s="146"/>
      <c r="B27" s="150" t="s">
        <v>152</v>
      </c>
      <c r="C27" s="180"/>
      <c r="D27" s="177">
        <v>1</v>
      </c>
      <c r="E27" s="181"/>
      <c r="F27" s="183"/>
      <c r="G27" s="525">
        <v>3</v>
      </c>
      <c r="H27" s="182">
        <f>G27*30</f>
        <v>90</v>
      </c>
      <c r="I27" s="681" t="s">
        <v>219</v>
      </c>
      <c r="J27" s="682"/>
      <c r="K27" s="682"/>
      <c r="L27" s="682"/>
      <c r="M27" s="683"/>
      <c r="N27" s="526"/>
      <c r="O27" s="527"/>
      <c r="P27" s="528"/>
      <c r="Q27" s="529"/>
      <c r="R27" s="530"/>
      <c r="S27" s="531"/>
      <c r="T27" s="151"/>
      <c r="U27" s="152"/>
      <c r="V27" s="152"/>
      <c r="W27" s="152"/>
      <c r="X27" s="152"/>
    </row>
    <row r="28" spans="1:24" s="136" customFormat="1" ht="18" customHeight="1" thickBot="1">
      <c r="A28" s="147"/>
      <c r="B28" s="150" t="s">
        <v>152</v>
      </c>
      <c r="C28" s="532"/>
      <c r="D28" s="533">
        <v>3</v>
      </c>
      <c r="E28" s="533"/>
      <c r="F28" s="534"/>
      <c r="G28" s="495">
        <v>8</v>
      </c>
      <c r="H28" s="182">
        <f>G28*30</f>
        <v>240</v>
      </c>
      <c r="I28" s="681" t="s">
        <v>220</v>
      </c>
      <c r="J28" s="682"/>
      <c r="K28" s="682"/>
      <c r="L28" s="682"/>
      <c r="M28" s="683"/>
      <c r="N28" s="535"/>
      <c r="O28" s="536"/>
      <c r="P28" s="537"/>
      <c r="Q28" s="538"/>
      <c r="R28" s="527"/>
      <c r="S28" s="539"/>
      <c r="T28" s="135"/>
      <c r="U28" s="135"/>
      <c r="V28" s="135"/>
      <c r="W28" s="135"/>
      <c r="X28" s="135"/>
    </row>
    <row r="29" spans="1:24" s="136" customFormat="1" ht="19.5" customHeight="1" thickBot="1">
      <c r="A29" s="703" t="s">
        <v>193</v>
      </c>
      <c r="B29" s="704"/>
      <c r="C29" s="170"/>
      <c r="D29" s="171"/>
      <c r="E29" s="171"/>
      <c r="F29" s="172"/>
      <c r="G29" s="159">
        <f>G27+G28</f>
        <v>11</v>
      </c>
      <c r="H29" s="481">
        <f>H27+H28</f>
        <v>330</v>
      </c>
      <c r="I29" s="540"/>
      <c r="J29" s="540"/>
      <c r="K29" s="540"/>
      <c r="L29" s="540"/>
      <c r="M29" s="541"/>
      <c r="N29" s="542"/>
      <c r="O29" s="543"/>
      <c r="P29" s="544"/>
      <c r="Q29" s="545"/>
      <c r="R29" s="546"/>
      <c r="S29" s="547"/>
      <c r="T29" s="135"/>
      <c r="U29" s="135"/>
      <c r="V29" s="135"/>
      <c r="W29" s="135"/>
      <c r="X29" s="135"/>
    </row>
    <row r="30" spans="1:24" s="155" customFormat="1" ht="19.5" customHeight="1" thickBot="1">
      <c r="A30" s="687" t="s">
        <v>237</v>
      </c>
      <c r="B30" s="688"/>
      <c r="C30" s="688"/>
      <c r="D30" s="688"/>
      <c r="E30" s="688"/>
      <c r="F30" s="688"/>
      <c r="G30" s="688"/>
      <c r="H30" s="688"/>
      <c r="I30" s="688"/>
      <c r="J30" s="688"/>
      <c r="K30" s="688"/>
      <c r="L30" s="688"/>
      <c r="M30" s="688"/>
      <c r="N30" s="688"/>
      <c r="O30" s="688"/>
      <c r="P30" s="688"/>
      <c r="Q30" s="688"/>
      <c r="R30" s="688"/>
      <c r="S30" s="689"/>
      <c r="T30" s="154"/>
      <c r="U30" s="154"/>
      <c r="V30" s="154"/>
      <c r="W30" s="154"/>
      <c r="X30" s="154"/>
    </row>
    <row r="31" spans="1:24" s="136" customFormat="1" ht="19.5" customHeight="1" thickBot="1">
      <c r="A31" s="147" t="s">
        <v>191</v>
      </c>
      <c r="B31" s="141" t="s">
        <v>235</v>
      </c>
      <c r="C31" s="532">
        <v>3</v>
      </c>
      <c r="D31" s="533"/>
      <c r="E31" s="533"/>
      <c r="F31" s="548"/>
      <c r="G31" s="549">
        <v>22</v>
      </c>
      <c r="H31" s="550">
        <f>G31*30</f>
        <v>660</v>
      </c>
      <c r="I31" s="540"/>
      <c r="J31" s="540"/>
      <c r="K31" s="540"/>
      <c r="L31" s="540"/>
      <c r="M31" s="540"/>
      <c r="N31" s="543"/>
      <c r="O31" s="543"/>
      <c r="P31" s="544"/>
      <c r="Q31" s="545"/>
      <c r="R31" s="546"/>
      <c r="S31" s="547"/>
      <c r="T31" s="135"/>
      <c r="U31" s="135"/>
      <c r="V31" s="135"/>
      <c r="W31" s="135"/>
      <c r="X31" s="135"/>
    </row>
    <row r="32" spans="1:24" s="136" customFormat="1" ht="19.5" customHeight="1" thickBot="1">
      <c r="A32" s="713" t="s">
        <v>194</v>
      </c>
      <c r="B32" s="714"/>
      <c r="C32" s="156"/>
      <c r="D32" s="157"/>
      <c r="E32" s="157"/>
      <c r="F32" s="158"/>
      <c r="G32" s="159">
        <f>G31</f>
        <v>22</v>
      </c>
      <c r="H32" s="160">
        <f>H31</f>
        <v>660</v>
      </c>
      <c r="I32" s="161"/>
      <c r="J32" s="162"/>
      <c r="K32" s="162"/>
      <c r="L32" s="162"/>
      <c r="M32" s="163"/>
      <c r="N32" s="164" t="e">
        <f>SUM(N49:N64)</f>
        <v>#REF!</v>
      </c>
      <c r="O32" s="165">
        <f>SUM(O49:O64)</f>
        <v>5</v>
      </c>
      <c r="P32" s="166">
        <f>SUM(P49:P64)</f>
        <v>0</v>
      </c>
      <c r="Q32" s="167"/>
      <c r="R32" s="168"/>
      <c r="S32" s="169"/>
      <c r="T32" s="135"/>
      <c r="U32" s="135"/>
      <c r="V32" s="135"/>
      <c r="W32" s="135"/>
      <c r="X32" s="135"/>
    </row>
    <row r="33" spans="1:24" s="136" customFormat="1" ht="19.5" customHeight="1" thickBot="1">
      <c r="A33" s="697" t="s">
        <v>236</v>
      </c>
      <c r="B33" s="699"/>
      <c r="C33" s="170"/>
      <c r="D33" s="171"/>
      <c r="E33" s="171"/>
      <c r="F33" s="172"/>
      <c r="G33" s="173">
        <f aca="true" t="shared" si="5" ref="G33:R33">G24+G17+G29+G32</f>
        <v>67.5</v>
      </c>
      <c r="H33" s="174">
        <f t="shared" si="5"/>
        <v>2025</v>
      </c>
      <c r="I33" s="175">
        <f t="shared" si="5"/>
        <v>414</v>
      </c>
      <c r="J33" s="175">
        <f t="shared" si="5"/>
        <v>174</v>
      </c>
      <c r="K33" s="175">
        <f t="shared" si="5"/>
        <v>99</v>
      </c>
      <c r="L33" s="175">
        <f t="shared" si="5"/>
        <v>141</v>
      </c>
      <c r="M33" s="175">
        <f t="shared" si="5"/>
        <v>621</v>
      </c>
      <c r="N33" s="175" t="e">
        <f t="shared" si="5"/>
        <v>#REF!</v>
      </c>
      <c r="O33" s="175">
        <f t="shared" si="5"/>
        <v>5</v>
      </c>
      <c r="P33" s="175" t="e">
        <f t="shared" si="5"/>
        <v>#DIV/0!</v>
      </c>
      <c r="Q33" s="173">
        <f t="shared" si="5"/>
        <v>20</v>
      </c>
      <c r="R33" s="175">
        <f t="shared" si="5"/>
        <v>5</v>
      </c>
      <c r="S33" s="175"/>
      <c r="T33" s="135"/>
      <c r="U33" s="135"/>
      <c r="V33" s="135"/>
      <c r="W33" s="135"/>
      <c r="X33" s="135"/>
    </row>
    <row r="34" spans="1:24" s="136" customFormat="1" ht="19.5" customHeight="1" thickBot="1">
      <c r="A34" s="697" t="s">
        <v>165</v>
      </c>
      <c r="B34" s="698"/>
      <c r="C34" s="698"/>
      <c r="D34" s="698"/>
      <c r="E34" s="698"/>
      <c r="F34" s="698"/>
      <c r="G34" s="698"/>
      <c r="H34" s="698"/>
      <c r="I34" s="698"/>
      <c r="J34" s="698"/>
      <c r="K34" s="698"/>
      <c r="L34" s="698"/>
      <c r="M34" s="698"/>
      <c r="N34" s="698"/>
      <c r="O34" s="698"/>
      <c r="P34" s="698"/>
      <c r="Q34" s="698"/>
      <c r="R34" s="698"/>
      <c r="S34" s="699"/>
      <c r="T34" s="135"/>
      <c r="U34" s="135"/>
      <c r="V34" s="135"/>
      <c r="W34" s="135"/>
      <c r="X34" s="135"/>
    </row>
    <row r="35" spans="1:24" s="136" customFormat="1" ht="19.5" customHeight="1" thickBot="1">
      <c r="A35" s="727" t="s">
        <v>195</v>
      </c>
      <c r="B35" s="728"/>
      <c r="C35" s="728"/>
      <c r="D35" s="728"/>
      <c r="E35" s="728"/>
      <c r="F35" s="728"/>
      <c r="G35" s="728"/>
      <c r="H35" s="728"/>
      <c r="I35" s="728"/>
      <c r="J35" s="728"/>
      <c r="K35" s="728"/>
      <c r="L35" s="728"/>
      <c r="M35" s="728"/>
      <c r="N35" s="728"/>
      <c r="O35" s="728"/>
      <c r="P35" s="728"/>
      <c r="Q35" s="728"/>
      <c r="R35" s="728"/>
      <c r="S35" s="729"/>
      <c r="T35" s="135"/>
      <c r="U35" s="135"/>
      <c r="V35" s="135"/>
      <c r="W35" s="135"/>
      <c r="X35" s="135"/>
    </row>
    <row r="36" spans="1:24" s="184" customFormat="1" ht="19.5" customHeight="1">
      <c r="A36" s="693" t="s">
        <v>205</v>
      </c>
      <c r="B36" s="694"/>
      <c r="C36" s="176"/>
      <c r="D36" s="177">
        <v>2</v>
      </c>
      <c r="E36" s="177"/>
      <c r="F36" s="178"/>
      <c r="G36" s="179">
        <v>3</v>
      </c>
      <c r="H36" s="180">
        <f>G36*30</f>
        <v>90</v>
      </c>
      <c r="I36" s="177">
        <f>L36+J36</f>
        <v>36</v>
      </c>
      <c r="J36" s="177">
        <v>18</v>
      </c>
      <c r="K36" s="177"/>
      <c r="L36" s="177">
        <v>18</v>
      </c>
      <c r="M36" s="177">
        <f>H36-I36</f>
        <v>54</v>
      </c>
      <c r="N36" s="177"/>
      <c r="O36" s="177"/>
      <c r="P36" s="181"/>
      <c r="Q36" s="182"/>
      <c r="R36" s="177">
        <v>2</v>
      </c>
      <c r="S36" s="183"/>
      <c r="T36" s="151"/>
      <c r="U36" s="151"/>
      <c r="V36" s="151"/>
      <c r="W36" s="151"/>
      <c r="X36" s="151"/>
    </row>
    <row r="37" spans="1:24" s="184" customFormat="1" ht="19.5" customHeight="1" thickBot="1">
      <c r="A37" s="695" t="s">
        <v>206</v>
      </c>
      <c r="B37" s="696"/>
      <c r="C37" s="185"/>
      <c r="D37" s="186">
        <v>2</v>
      </c>
      <c r="E37" s="186"/>
      <c r="F37" s="187"/>
      <c r="G37" s="188">
        <v>3</v>
      </c>
      <c r="H37" s="182">
        <f>G37*30</f>
        <v>90</v>
      </c>
      <c r="I37" s="186">
        <f>SUM(J37:L37)</f>
        <v>36</v>
      </c>
      <c r="J37" s="186">
        <v>18</v>
      </c>
      <c r="K37" s="186"/>
      <c r="L37" s="186">
        <v>18</v>
      </c>
      <c r="M37" s="189">
        <f>H37-I37</f>
        <v>54</v>
      </c>
      <c r="N37" s="190" t="e">
        <f>G37/N32</f>
        <v>#REF!</v>
      </c>
      <c r="O37" s="191"/>
      <c r="P37" s="192"/>
      <c r="Q37" s="193"/>
      <c r="R37" s="194">
        <v>2</v>
      </c>
      <c r="S37" s="195"/>
      <c r="T37" s="151"/>
      <c r="U37" s="151"/>
      <c r="V37" s="151"/>
      <c r="W37" s="151"/>
      <c r="X37" s="151"/>
    </row>
    <row r="38" spans="1:24" s="136" customFormat="1" ht="19.5" customHeight="1" thickBot="1">
      <c r="A38" s="713" t="s">
        <v>229</v>
      </c>
      <c r="B38" s="714"/>
      <c r="C38" s="196"/>
      <c r="D38" s="197"/>
      <c r="E38" s="197"/>
      <c r="F38" s="198"/>
      <c r="G38" s="159">
        <f aca="true" t="shared" si="6" ref="G38:R38">SUM(G36:G37)</f>
        <v>6</v>
      </c>
      <c r="H38" s="199">
        <f t="shared" si="6"/>
        <v>180</v>
      </c>
      <c r="I38" s="199">
        <f t="shared" si="6"/>
        <v>72</v>
      </c>
      <c r="J38" s="199">
        <f t="shared" si="6"/>
        <v>36</v>
      </c>
      <c r="K38" s="199">
        <f t="shared" si="6"/>
        <v>0</v>
      </c>
      <c r="L38" s="199">
        <f t="shared" si="6"/>
        <v>36</v>
      </c>
      <c r="M38" s="199">
        <f t="shared" si="6"/>
        <v>108</v>
      </c>
      <c r="N38" s="199" t="e">
        <f t="shared" si="6"/>
        <v>#REF!</v>
      </c>
      <c r="O38" s="199">
        <f t="shared" si="6"/>
        <v>0</v>
      </c>
      <c r="P38" s="199">
        <f t="shared" si="6"/>
        <v>0</v>
      </c>
      <c r="Q38" s="159"/>
      <c r="R38" s="199">
        <f t="shared" si="6"/>
        <v>4</v>
      </c>
      <c r="S38" s="199"/>
      <c r="T38" s="135"/>
      <c r="U38" s="135"/>
      <c r="V38" s="135"/>
      <c r="W38" s="135"/>
      <c r="X38" s="135"/>
    </row>
    <row r="39" spans="1:33" s="136" customFormat="1" ht="19.5" customHeight="1">
      <c r="A39" s="200" t="s">
        <v>199</v>
      </c>
      <c r="B39" s="124" t="s">
        <v>269</v>
      </c>
      <c r="C39" s="261"/>
      <c r="D39" s="201">
        <v>2</v>
      </c>
      <c r="E39" s="201"/>
      <c r="F39" s="202"/>
      <c r="G39" s="203">
        <v>3</v>
      </c>
      <c r="H39" s="204">
        <f aca="true" t="shared" si="7" ref="H39:H44">G39*30</f>
        <v>90</v>
      </c>
      <c r="I39" s="205">
        <v>36</v>
      </c>
      <c r="J39" s="205">
        <v>18</v>
      </c>
      <c r="K39" s="205"/>
      <c r="L39" s="205">
        <v>18</v>
      </c>
      <c r="M39" s="205">
        <f aca="true" t="shared" si="8" ref="M39:M44">H39-I39</f>
        <v>54</v>
      </c>
      <c r="N39" s="205"/>
      <c r="O39" s="205"/>
      <c r="P39" s="206"/>
      <c r="Q39" s="207"/>
      <c r="R39" s="205">
        <v>2</v>
      </c>
      <c r="S39" s="195"/>
      <c r="T39" s="135"/>
      <c r="U39" s="208"/>
      <c r="V39" s="208"/>
      <c r="W39" s="208"/>
      <c r="X39" s="208"/>
      <c r="Y39" s="208"/>
      <c r="Z39" s="208"/>
      <c r="AA39" s="209"/>
      <c r="AB39" s="209"/>
      <c r="AC39" s="209"/>
      <c r="AD39" s="208"/>
      <c r="AE39" s="208"/>
      <c r="AF39" s="208"/>
      <c r="AG39" s="135"/>
    </row>
    <row r="40" spans="1:33" s="136" customFormat="1" ht="19.5" customHeight="1">
      <c r="A40" s="133" t="s">
        <v>200</v>
      </c>
      <c r="B40" s="210" t="s">
        <v>334</v>
      </c>
      <c r="C40" s="216"/>
      <c r="D40" s="186">
        <v>2</v>
      </c>
      <c r="E40" s="186"/>
      <c r="F40" s="187"/>
      <c r="G40" s="211">
        <v>3</v>
      </c>
      <c r="H40" s="204">
        <f t="shared" si="7"/>
        <v>90</v>
      </c>
      <c r="I40" s="186">
        <f>SUM(J40:L40)</f>
        <v>36</v>
      </c>
      <c r="J40" s="186">
        <v>18</v>
      </c>
      <c r="K40" s="186"/>
      <c r="L40" s="186">
        <v>18</v>
      </c>
      <c r="M40" s="189">
        <f t="shared" si="8"/>
        <v>54</v>
      </c>
      <c r="N40" s="190" t="e">
        <f>G40/#REF!</f>
        <v>#REF!</v>
      </c>
      <c r="O40" s="191"/>
      <c r="P40" s="192"/>
      <c r="Q40" s="212"/>
      <c r="R40" s="194">
        <v>2</v>
      </c>
      <c r="S40" s="195"/>
      <c r="T40" s="135"/>
      <c r="U40" s="208"/>
      <c r="V40" s="208"/>
      <c r="W40" s="208"/>
      <c r="X40" s="208"/>
      <c r="Y40" s="208"/>
      <c r="Z40" s="208"/>
      <c r="AA40" s="209"/>
      <c r="AB40" s="209"/>
      <c r="AC40" s="209"/>
      <c r="AD40" s="208"/>
      <c r="AE40" s="208"/>
      <c r="AF40" s="208"/>
      <c r="AG40" s="135"/>
    </row>
    <row r="41" spans="1:24" s="136" customFormat="1" ht="19.5" customHeight="1">
      <c r="A41" s="133" t="s">
        <v>201</v>
      </c>
      <c r="B41" s="210" t="s">
        <v>247</v>
      </c>
      <c r="C41" s="207"/>
      <c r="D41" s="205">
        <v>2</v>
      </c>
      <c r="E41" s="205"/>
      <c r="F41" s="213"/>
      <c r="G41" s="211">
        <v>3</v>
      </c>
      <c r="H41" s="204">
        <f t="shared" si="7"/>
        <v>90</v>
      </c>
      <c r="I41" s="205">
        <v>36</v>
      </c>
      <c r="J41" s="205">
        <v>18</v>
      </c>
      <c r="K41" s="205"/>
      <c r="L41" s="205">
        <v>18</v>
      </c>
      <c r="M41" s="205">
        <f t="shared" si="8"/>
        <v>54</v>
      </c>
      <c r="N41" s="205"/>
      <c r="O41" s="205"/>
      <c r="P41" s="206"/>
      <c r="Q41" s="207"/>
      <c r="R41" s="205">
        <v>2</v>
      </c>
      <c r="S41" s="183"/>
      <c r="T41" s="135"/>
      <c r="U41" s="135"/>
      <c r="V41" s="135"/>
      <c r="W41" s="135"/>
      <c r="X41" s="135"/>
    </row>
    <row r="42" spans="1:24" s="136" customFormat="1" ht="19.5" customHeight="1">
      <c r="A42" s="122" t="s">
        <v>207</v>
      </c>
      <c r="B42" s="214" t="s">
        <v>231</v>
      </c>
      <c r="C42" s="207"/>
      <c r="D42" s="205">
        <v>2</v>
      </c>
      <c r="E42" s="205"/>
      <c r="F42" s="213"/>
      <c r="G42" s="211">
        <v>3</v>
      </c>
      <c r="H42" s="204">
        <f t="shared" si="7"/>
        <v>90</v>
      </c>
      <c r="I42" s="205">
        <v>36</v>
      </c>
      <c r="J42" s="205">
        <v>18</v>
      </c>
      <c r="K42" s="205"/>
      <c r="L42" s="205">
        <v>18</v>
      </c>
      <c r="M42" s="205">
        <f t="shared" si="8"/>
        <v>54</v>
      </c>
      <c r="N42" s="205"/>
      <c r="O42" s="205"/>
      <c r="P42" s="206"/>
      <c r="Q42" s="207"/>
      <c r="R42" s="205">
        <v>2</v>
      </c>
      <c r="S42" s="183"/>
      <c r="T42" s="135"/>
      <c r="U42" s="135"/>
      <c r="V42" s="135"/>
      <c r="W42" s="135"/>
      <c r="X42" s="135"/>
    </row>
    <row r="43" spans="1:24" s="136" customFormat="1" ht="19.5" customHeight="1">
      <c r="A43" s="122" t="s">
        <v>230</v>
      </c>
      <c r="B43" s="215" t="s">
        <v>166</v>
      </c>
      <c r="C43" s="216"/>
      <c r="D43" s="186">
        <v>2</v>
      </c>
      <c r="E43" s="186"/>
      <c r="F43" s="187"/>
      <c r="G43" s="211">
        <v>3</v>
      </c>
      <c r="H43" s="204">
        <f t="shared" si="7"/>
        <v>90</v>
      </c>
      <c r="I43" s="186">
        <f>SUM(J43:L43)</f>
        <v>36</v>
      </c>
      <c r="J43" s="186">
        <v>18</v>
      </c>
      <c r="K43" s="186"/>
      <c r="L43" s="186">
        <v>18</v>
      </c>
      <c r="M43" s="189">
        <f t="shared" si="8"/>
        <v>54</v>
      </c>
      <c r="N43" s="190" t="e">
        <f>G43/#REF!</f>
        <v>#REF!</v>
      </c>
      <c r="O43" s="191"/>
      <c r="P43" s="192"/>
      <c r="Q43" s="212"/>
      <c r="R43" s="194">
        <v>2</v>
      </c>
      <c r="S43" s="183"/>
      <c r="T43" s="135"/>
      <c r="U43" s="135"/>
      <c r="V43" s="135"/>
      <c r="W43" s="135"/>
      <c r="X43" s="135"/>
    </row>
    <row r="44" spans="1:24" s="136" customFormat="1" ht="19.5" customHeight="1" thickBot="1">
      <c r="A44" s="122" t="s">
        <v>239</v>
      </c>
      <c r="B44" s="217" t="s">
        <v>240</v>
      </c>
      <c r="C44" s="216"/>
      <c r="D44" s="186">
        <v>2</v>
      </c>
      <c r="E44" s="186"/>
      <c r="F44" s="187"/>
      <c r="G44" s="211">
        <v>3</v>
      </c>
      <c r="H44" s="204">
        <f t="shared" si="7"/>
        <v>90</v>
      </c>
      <c r="I44" s="186">
        <f>SUM(J44:L44)</f>
        <v>36</v>
      </c>
      <c r="J44" s="186">
        <v>18</v>
      </c>
      <c r="K44" s="186"/>
      <c r="L44" s="186">
        <v>18</v>
      </c>
      <c r="M44" s="189">
        <f t="shared" si="8"/>
        <v>54</v>
      </c>
      <c r="N44" s="190" t="e">
        <f>G44/#REF!</f>
        <v>#REF!</v>
      </c>
      <c r="O44" s="191"/>
      <c r="P44" s="192"/>
      <c r="Q44" s="212"/>
      <c r="R44" s="194">
        <v>2</v>
      </c>
      <c r="S44" s="195"/>
      <c r="T44" s="135"/>
      <c r="U44" s="135"/>
      <c r="V44" s="135"/>
      <c r="W44" s="135"/>
      <c r="X44" s="135"/>
    </row>
    <row r="45" spans="1:24" s="136" customFormat="1" ht="19.5" customHeight="1">
      <c r="A45" s="121"/>
      <c r="B45" s="218" t="s">
        <v>228</v>
      </c>
      <c r="C45" s="219"/>
      <c r="D45" s="220" t="s">
        <v>227</v>
      </c>
      <c r="E45" s="221"/>
      <c r="F45" s="222"/>
      <c r="G45" s="223"/>
      <c r="H45" s="224"/>
      <c r="I45" s="221"/>
      <c r="J45" s="221"/>
      <c r="K45" s="221"/>
      <c r="L45" s="221"/>
      <c r="M45" s="221"/>
      <c r="N45" s="225"/>
      <c r="O45" s="225"/>
      <c r="P45" s="226"/>
      <c r="Q45" s="227" t="s">
        <v>43</v>
      </c>
      <c r="R45" s="228" t="s">
        <v>43</v>
      </c>
      <c r="S45" s="229"/>
      <c r="T45" s="135"/>
      <c r="U45" s="135"/>
      <c r="V45" s="135"/>
      <c r="W45" s="135"/>
      <c r="X45" s="135"/>
    </row>
    <row r="46" spans="1:24" s="136" customFormat="1" ht="19.5" customHeight="1" thickBot="1">
      <c r="A46" s="123"/>
      <c r="B46" s="230" t="s">
        <v>226</v>
      </c>
      <c r="C46" s="231"/>
      <c r="D46" s="232"/>
      <c r="E46" s="232"/>
      <c r="F46" s="233"/>
      <c r="G46" s="234"/>
      <c r="H46" s="235"/>
      <c r="I46" s="232"/>
      <c r="J46" s="232"/>
      <c r="K46" s="232"/>
      <c r="L46" s="232"/>
      <c r="M46" s="232"/>
      <c r="N46" s="236"/>
      <c r="O46" s="236"/>
      <c r="P46" s="237"/>
      <c r="Q46" s="193"/>
      <c r="R46" s="238"/>
      <c r="S46" s="239"/>
      <c r="T46" s="135"/>
      <c r="U46" s="135"/>
      <c r="V46" s="135"/>
      <c r="W46" s="135"/>
      <c r="X46" s="135"/>
    </row>
    <row r="47" spans="1:24" s="136" customFormat="1" ht="32.25" customHeight="1" thickBot="1">
      <c r="A47" s="240"/>
      <c r="B47" s="343" t="s">
        <v>273</v>
      </c>
      <c r="C47" s="344">
        <v>2</v>
      </c>
      <c r="D47" s="344">
        <v>1</v>
      </c>
      <c r="E47" s="344"/>
      <c r="F47" s="345"/>
      <c r="G47" s="346">
        <v>6</v>
      </c>
      <c r="H47" s="347">
        <f>G47*30</f>
        <v>180</v>
      </c>
      <c r="I47" s="242">
        <f>J47+L47+K47</f>
        <v>99</v>
      </c>
      <c r="J47" s="241"/>
      <c r="K47" s="241"/>
      <c r="L47" s="243">
        <v>99</v>
      </c>
      <c r="M47" s="244">
        <f>H47-I47</f>
        <v>81</v>
      </c>
      <c r="N47" s="245"/>
      <c r="O47" s="245"/>
      <c r="P47" s="246"/>
      <c r="Q47" s="247">
        <v>3</v>
      </c>
      <c r="R47" s="197">
        <v>3</v>
      </c>
      <c r="S47" s="248"/>
      <c r="T47" s="135"/>
      <c r="U47" s="135"/>
      <c r="V47" s="135"/>
      <c r="W47" s="135"/>
      <c r="X47" s="135"/>
    </row>
    <row r="48" spans="1:24" s="136" customFormat="1" ht="8.25" customHeight="1" thickBot="1">
      <c r="A48" s="249"/>
      <c r="B48" s="250"/>
      <c r="C48" s="251"/>
      <c r="D48" s="251"/>
      <c r="E48" s="251"/>
      <c r="F48" s="252"/>
      <c r="G48" s="253"/>
      <c r="H48" s="254"/>
      <c r="I48" s="251"/>
      <c r="J48" s="251"/>
      <c r="K48" s="251"/>
      <c r="L48" s="251"/>
      <c r="M48" s="251"/>
      <c r="N48" s="255"/>
      <c r="O48" s="255"/>
      <c r="P48" s="256"/>
      <c r="Q48" s="257"/>
      <c r="R48" s="258"/>
      <c r="S48" s="259"/>
      <c r="T48" s="135"/>
      <c r="U48" s="135"/>
      <c r="V48" s="135"/>
      <c r="W48" s="135"/>
      <c r="X48" s="135"/>
    </row>
    <row r="49" spans="1:24" s="153" customFormat="1" ht="19.5" customHeight="1" thickBot="1">
      <c r="A49" s="690" t="s">
        <v>196</v>
      </c>
      <c r="B49" s="691"/>
      <c r="C49" s="691"/>
      <c r="D49" s="691"/>
      <c r="E49" s="691"/>
      <c r="F49" s="691"/>
      <c r="G49" s="691"/>
      <c r="H49" s="691"/>
      <c r="I49" s="691"/>
      <c r="J49" s="691"/>
      <c r="K49" s="691"/>
      <c r="L49" s="691"/>
      <c r="M49" s="691"/>
      <c r="N49" s="691"/>
      <c r="O49" s="691"/>
      <c r="P49" s="691"/>
      <c r="Q49" s="691"/>
      <c r="R49" s="691"/>
      <c r="S49" s="692"/>
      <c r="T49" s="260"/>
      <c r="U49" s="152"/>
      <c r="V49" s="152"/>
      <c r="W49" s="152"/>
      <c r="X49" s="152"/>
    </row>
    <row r="50" spans="1:24" s="184" customFormat="1" ht="19.5" customHeight="1">
      <c r="A50" s="730" t="s">
        <v>221</v>
      </c>
      <c r="B50" s="731"/>
      <c r="C50" s="261">
        <v>2</v>
      </c>
      <c r="D50" s="201"/>
      <c r="E50" s="201"/>
      <c r="F50" s="229"/>
      <c r="G50" s="262">
        <v>5.5</v>
      </c>
      <c r="H50" s="263">
        <f>G50*30</f>
        <v>165</v>
      </c>
      <c r="I50" s="201">
        <f>SUM(J50:L50)</f>
        <v>72</v>
      </c>
      <c r="J50" s="201">
        <v>36</v>
      </c>
      <c r="K50" s="201">
        <v>36</v>
      </c>
      <c r="L50" s="201"/>
      <c r="M50" s="201">
        <f>H50-I50</f>
        <v>93</v>
      </c>
      <c r="N50" s="264"/>
      <c r="O50" s="264">
        <f>G50/11</f>
        <v>0.5</v>
      </c>
      <c r="P50" s="265"/>
      <c r="Q50" s="266"/>
      <c r="R50" s="267">
        <v>4</v>
      </c>
      <c r="S50" s="229"/>
      <c r="T50" s="151"/>
      <c r="U50" s="151"/>
      <c r="V50" s="151"/>
      <c r="W50" s="151"/>
      <c r="X50" s="151"/>
    </row>
    <row r="51" spans="1:24" s="184" customFormat="1" ht="19.5" customHeight="1">
      <c r="A51" s="736" t="s">
        <v>223</v>
      </c>
      <c r="B51" s="737"/>
      <c r="C51" s="182">
        <v>2</v>
      </c>
      <c r="D51" s="177"/>
      <c r="E51" s="177"/>
      <c r="F51" s="183"/>
      <c r="G51" s="268">
        <v>5.5</v>
      </c>
      <c r="H51" s="180">
        <f>G51*30</f>
        <v>165</v>
      </c>
      <c r="I51" s="177">
        <f>SUM(J51:L51)</f>
        <v>72</v>
      </c>
      <c r="J51" s="177">
        <v>36</v>
      </c>
      <c r="K51" s="177">
        <v>36</v>
      </c>
      <c r="L51" s="177"/>
      <c r="M51" s="177">
        <f>H51-I51</f>
        <v>93</v>
      </c>
      <c r="N51" s="269" t="e">
        <f>G51/#REF!</f>
        <v>#REF!</v>
      </c>
      <c r="O51" s="269"/>
      <c r="P51" s="270"/>
      <c r="Q51" s="271"/>
      <c r="R51" s="272">
        <v>4</v>
      </c>
      <c r="S51" s="183"/>
      <c r="T51" s="151"/>
      <c r="U51" s="151"/>
      <c r="V51" s="151"/>
      <c r="W51" s="151"/>
      <c r="X51" s="151"/>
    </row>
    <row r="52" spans="1:24" s="184" customFormat="1" ht="19.5" customHeight="1" thickBot="1">
      <c r="A52" s="734" t="s">
        <v>224</v>
      </c>
      <c r="B52" s="735"/>
      <c r="C52" s="182">
        <v>2</v>
      </c>
      <c r="D52" s="177"/>
      <c r="E52" s="177"/>
      <c r="F52" s="183"/>
      <c r="G52" s="268">
        <v>5.5</v>
      </c>
      <c r="H52" s="180">
        <f>G52*30</f>
        <v>165</v>
      </c>
      <c r="I52" s="177">
        <f>SUM(J52:L52)</f>
        <v>72</v>
      </c>
      <c r="J52" s="177">
        <v>36</v>
      </c>
      <c r="K52" s="177">
        <v>36</v>
      </c>
      <c r="L52" s="177"/>
      <c r="M52" s="177">
        <f>H52-I52</f>
        <v>93</v>
      </c>
      <c r="N52" s="269" t="e">
        <f>G52/#REF!</f>
        <v>#REF!</v>
      </c>
      <c r="O52" s="269"/>
      <c r="P52" s="270"/>
      <c r="Q52" s="271"/>
      <c r="R52" s="272">
        <v>4</v>
      </c>
      <c r="S52" s="183"/>
      <c r="T52" s="151"/>
      <c r="U52" s="151"/>
      <c r="V52" s="151"/>
      <c r="W52" s="151"/>
      <c r="X52" s="151"/>
    </row>
    <row r="53" spans="1:24" s="136" customFormat="1" ht="19.5" customHeight="1" thickBot="1">
      <c r="A53" s="732" t="s">
        <v>197</v>
      </c>
      <c r="B53" s="733"/>
      <c r="C53" s="273"/>
      <c r="D53" s="274"/>
      <c r="E53" s="274"/>
      <c r="F53" s="275"/>
      <c r="G53" s="276">
        <f aca="true" t="shared" si="9" ref="G53:R53">SUM(G50:G52)</f>
        <v>16.5</v>
      </c>
      <c r="H53" s="277">
        <f t="shared" si="9"/>
        <v>495</v>
      </c>
      <c r="I53" s="278">
        <f t="shared" si="9"/>
        <v>216</v>
      </c>
      <c r="J53" s="278">
        <f t="shared" si="9"/>
        <v>108</v>
      </c>
      <c r="K53" s="278">
        <f t="shared" si="9"/>
        <v>108</v>
      </c>
      <c r="L53" s="278">
        <f t="shared" si="9"/>
        <v>0</v>
      </c>
      <c r="M53" s="279">
        <f t="shared" si="9"/>
        <v>279</v>
      </c>
      <c r="N53" s="280" t="e">
        <f t="shared" si="9"/>
        <v>#REF!</v>
      </c>
      <c r="O53" s="281">
        <f t="shared" si="9"/>
        <v>0.5</v>
      </c>
      <c r="P53" s="282">
        <f t="shared" si="9"/>
        <v>0</v>
      </c>
      <c r="Q53" s="277"/>
      <c r="R53" s="278">
        <f t="shared" si="9"/>
        <v>12</v>
      </c>
      <c r="S53" s="279"/>
      <c r="T53" s="135"/>
      <c r="U53" s="135"/>
      <c r="V53" s="135"/>
      <c r="W53" s="135"/>
      <c r="X53" s="135"/>
    </row>
    <row r="54" spans="1:24" s="136" customFormat="1" ht="29.25" customHeight="1">
      <c r="A54" s="121" t="s">
        <v>225</v>
      </c>
      <c r="B54" s="126" t="s">
        <v>248</v>
      </c>
      <c r="C54" s="180">
        <v>2</v>
      </c>
      <c r="D54" s="205"/>
      <c r="E54" s="205"/>
      <c r="F54" s="283"/>
      <c r="G54" s="268">
        <v>5.5</v>
      </c>
      <c r="H54" s="204">
        <f>G54*30</f>
        <v>165</v>
      </c>
      <c r="I54" s="205">
        <f>SUM(J54:L54)</f>
        <v>72</v>
      </c>
      <c r="J54" s="177">
        <v>36</v>
      </c>
      <c r="K54" s="177">
        <v>36</v>
      </c>
      <c r="L54" s="177"/>
      <c r="M54" s="205">
        <f>H54-I54</f>
        <v>93</v>
      </c>
      <c r="N54" s="284"/>
      <c r="O54" s="284">
        <f>G54/11</f>
        <v>0.5</v>
      </c>
      <c r="P54" s="285"/>
      <c r="Q54" s="286"/>
      <c r="R54" s="287">
        <v>4</v>
      </c>
      <c r="S54" s="288"/>
      <c r="T54" s="135"/>
      <c r="U54" s="135"/>
      <c r="V54" s="135"/>
      <c r="W54" s="135"/>
      <c r="X54" s="135"/>
    </row>
    <row r="55" spans="1:24" s="136" customFormat="1" ht="19.5" customHeight="1">
      <c r="A55" s="119" t="s">
        <v>202</v>
      </c>
      <c r="B55" s="127" t="s">
        <v>249</v>
      </c>
      <c r="C55" s="180">
        <v>2</v>
      </c>
      <c r="D55" s="289"/>
      <c r="E55" s="289"/>
      <c r="F55" s="290"/>
      <c r="G55" s="268">
        <v>5.5</v>
      </c>
      <c r="H55" s="180">
        <f>G55*30</f>
        <v>165</v>
      </c>
      <c r="I55" s="177">
        <f>SUM(J55:L55)</f>
        <v>72</v>
      </c>
      <c r="J55" s="177">
        <v>36</v>
      </c>
      <c r="K55" s="177">
        <v>36</v>
      </c>
      <c r="L55" s="177"/>
      <c r="M55" s="177">
        <f>H55-I55</f>
        <v>93</v>
      </c>
      <c r="N55" s="291"/>
      <c r="O55" s="291">
        <f>G55/11</f>
        <v>0.5</v>
      </c>
      <c r="P55" s="270"/>
      <c r="Q55" s="292"/>
      <c r="R55" s="551">
        <v>4</v>
      </c>
      <c r="S55" s="288"/>
      <c r="T55" s="135"/>
      <c r="U55" s="135"/>
      <c r="V55" s="135"/>
      <c r="W55" s="135"/>
      <c r="X55" s="135"/>
    </row>
    <row r="56" spans="1:24" s="184" customFormat="1" ht="18" customHeight="1">
      <c r="A56" s="120" t="s">
        <v>203</v>
      </c>
      <c r="B56" s="128" t="s">
        <v>262</v>
      </c>
      <c r="C56" s="293">
        <v>2</v>
      </c>
      <c r="D56" s="289"/>
      <c r="E56" s="289"/>
      <c r="F56" s="290"/>
      <c r="G56" s="268">
        <v>5.5</v>
      </c>
      <c r="H56" s="180">
        <f aca="true" t="shared" si="10" ref="H56:H62">G56*30</f>
        <v>165</v>
      </c>
      <c r="I56" s="177">
        <f aca="true" t="shared" si="11" ref="I56:I62">SUM(J56:L56)</f>
        <v>72</v>
      </c>
      <c r="J56" s="177">
        <v>36</v>
      </c>
      <c r="K56" s="177">
        <v>36</v>
      </c>
      <c r="L56" s="177"/>
      <c r="M56" s="177">
        <f aca="true" t="shared" si="12" ref="M56:M62">H56-I56</f>
        <v>93</v>
      </c>
      <c r="N56" s="291"/>
      <c r="O56" s="291">
        <f>G56/11</f>
        <v>0.5</v>
      </c>
      <c r="P56" s="270"/>
      <c r="Q56" s="292"/>
      <c r="R56" s="551">
        <v>4</v>
      </c>
      <c r="S56" s="183"/>
      <c r="T56" s="135"/>
      <c r="U56" s="151"/>
      <c r="V56" s="151"/>
      <c r="W56" s="151"/>
      <c r="X56" s="151"/>
    </row>
    <row r="57" spans="1:24" s="136" customFormat="1" ht="19.5" customHeight="1">
      <c r="A57" s="122" t="s">
        <v>204</v>
      </c>
      <c r="B57" s="129" t="s">
        <v>276</v>
      </c>
      <c r="C57" s="204">
        <v>2</v>
      </c>
      <c r="D57" s="205"/>
      <c r="E57" s="205"/>
      <c r="F57" s="283"/>
      <c r="G57" s="268">
        <v>5.5</v>
      </c>
      <c r="H57" s="204">
        <f t="shared" si="10"/>
        <v>165</v>
      </c>
      <c r="I57" s="205">
        <f t="shared" si="11"/>
        <v>72</v>
      </c>
      <c r="J57" s="177">
        <v>36</v>
      </c>
      <c r="K57" s="177">
        <v>36</v>
      </c>
      <c r="L57" s="177"/>
      <c r="M57" s="205">
        <f t="shared" si="12"/>
        <v>93</v>
      </c>
      <c r="N57" s="284"/>
      <c r="O57" s="284">
        <f>G57/11</f>
        <v>0.5</v>
      </c>
      <c r="P57" s="285"/>
      <c r="Q57" s="286"/>
      <c r="R57" s="287">
        <v>4</v>
      </c>
      <c r="S57" s="195"/>
      <c r="T57" s="135"/>
      <c r="U57" s="135"/>
      <c r="V57" s="135"/>
      <c r="W57" s="135"/>
      <c r="X57" s="135"/>
    </row>
    <row r="58" spans="1:24" s="136" customFormat="1" ht="19.5" customHeight="1">
      <c r="A58" s="122" t="s">
        <v>208</v>
      </c>
      <c r="B58" s="129" t="s">
        <v>251</v>
      </c>
      <c r="C58" s="204">
        <v>2</v>
      </c>
      <c r="D58" s="205"/>
      <c r="E58" s="205"/>
      <c r="F58" s="283"/>
      <c r="G58" s="268">
        <v>5.5</v>
      </c>
      <c r="H58" s="204">
        <f>G58*30</f>
        <v>165</v>
      </c>
      <c r="I58" s="205">
        <f>SUM(J58:L58)</f>
        <v>72</v>
      </c>
      <c r="J58" s="177">
        <v>36</v>
      </c>
      <c r="K58" s="177">
        <v>36</v>
      </c>
      <c r="L58" s="177"/>
      <c r="M58" s="205">
        <f>H58-I58</f>
        <v>93</v>
      </c>
      <c r="N58" s="284"/>
      <c r="O58" s="284">
        <f>G58/11</f>
        <v>0.5</v>
      </c>
      <c r="P58" s="285"/>
      <c r="Q58" s="286"/>
      <c r="R58" s="287">
        <v>4</v>
      </c>
      <c r="S58" s="195"/>
      <c r="T58" s="135"/>
      <c r="U58" s="135"/>
      <c r="V58" s="135"/>
      <c r="W58" s="135"/>
      <c r="X58" s="135"/>
    </row>
    <row r="59" spans="1:24" s="184" customFormat="1" ht="18.75" customHeight="1">
      <c r="A59" s="122" t="s">
        <v>210</v>
      </c>
      <c r="B59" s="129" t="s">
        <v>250</v>
      </c>
      <c r="C59" s="204">
        <v>2</v>
      </c>
      <c r="D59" s="205"/>
      <c r="E59" s="205"/>
      <c r="F59" s="283"/>
      <c r="G59" s="268">
        <v>5.5</v>
      </c>
      <c r="H59" s="204">
        <f t="shared" si="10"/>
        <v>165</v>
      </c>
      <c r="I59" s="205">
        <f t="shared" si="11"/>
        <v>72</v>
      </c>
      <c r="J59" s="205">
        <v>36</v>
      </c>
      <c r="K59" s="205">
        <v>36</v>
      </c>
      <c r="L59" s="205"/>
      <c r="M59" s="205">
        <f t="shared" si="12"/>
        <v>93</v>
      </c>
      <c r="N59" s="191"/>
      <c r="O59" s="191"/>
      <c r="P59" s="285"/>
      <c r="Q59" s="294"/>
      <c r="R59" s="295">
        <v>4</v>
      </c>
      <c r="S59" s="195"/>
      <c r="T59" s="135"/>
      <c r="U59" s="151"/>
      <c r="V59" s="151"/>
      <c r="W59" s="151"/>
      <c r="X59" s="151"/>
    </row>
    <row r="60" spans="1:24" s="136" customFormat="1" ht="19.5" customHeight="1">
      <c r="A60" s="122" t="s">
        <v>232</v>
      </c>
      <c r="B60" s="125" t="s">
        <v>268</v>
      </c>
      <c r="C60" s="293">
        <v>2</v>
      </c>
      <c r="D60" s="289"/>
      <c r="E60" s="289"/>
      <c r="F60" s="290"/>
      <c r="G60" s="268">
        <v>5.5</v>
      </c>
      <c r="H60" s="293">
        <f t="shared" si="10"/>
        <v>165</v>
      </c>
      <c r="I60" s="177">
        <f t="shared" si="11"/>
        <v>72</v>
      </c>
      <c r="J60" s="177">
        <v>36</v>
      </c>
      <c r="K60" s="177">
        <v>36</v>
      </c>
      <c r="L60" s="177"/>
      <c r="M60" s="177">
        <f t="shared" si="12"/>
        <v>93</v>
      </c>
      <c r="N60" s="291"/>
      <c r="O60" s="291">
        <f>G60/11</f>
        <v>0.5</v>
      </c>
      <c r="P60" s="270"/>
      <c r="Q60" s="292"/>
      <c r="R60" s="295">
        <v>4</v>
      </c>
      <c r="S60" s="183"/>
      <c r="T60" s="135"/>
      <c r="U60" s="135"/>
      <c r="V60" s="135"/>
      <c r="W60" s="135"/>
      <c r="X60" s="135"/>
    </row>
    <row r="61" spans="1:24" s="136" customFormat="1" ht="19.5" customHeight="1">
      <c r="A61" s="122" t="s">
        <v>238</v>
      </c>
      <c r="B61" s="125" t="s">
        <v>258</v>
      </c>
      <c r="C61" s="293">
        <v>2</v>
      </c>
      <c r="D61" s="289"/>
      <c r="E61" s="289"/>
      <c r="F61" s="290"/>
      <c r="G61" s="268">
        <v>5.5</v>
      </c>
      <c r="H61" s="293">
        <f t="shared" si="10"/>
        <v>165</v>
      </c>
      <c r="I61" s="177">
        <f>SUM(J61:L61)</f>
        <v>72</v>
      </c>
      <c r="J61" s="177">
        <v>36</v>
      </c>
      <c r="K61" s="177">
        <v>36</v>
      </c>
      <c r="L61" s="177"/>
      <c r="M61" s="177">
        <f>H61-I61</f>
        <v>93</v>
      </c>
      <c r="N61" s="291"/>
      <c r="O61" s="291">
        <f>G61/11</f>
        <v>0.5</v>
      </c>
      <c r="P61" s="270"/>
      <c r="Q61" s="292"/>
      <c r="R61" s="295">
        <v>4</v>
      </c>
      <c r="S61" s="183"/>
      <c r="T61" s="135"/>
      <c r="U61" s="135"/>
      <c r="V61" s="135"/>
      <c r="W61" s="135"/>
      <c r="X61" s="135"/>
    </row>
    <row r="62" spans="1:24" s="184" customFormat="1" ht="18.75" customHeight="1" thickBot="1">
      <c r="A62" s="123" t="s">
        <v>242</v>
      </c>
      <c r="B62" s="118" t="s">
        <v>259</v>
      </c>
      <c r="C62" s="180">
        <v>2</v>
      </c>
      <c r="D62" s="177"/>
      <c r="E62" s="177"/>
      <c r="F62" s="296"/>
      <c r="G62" s="268">
        <v>5.5</v>
      </c>
      <c r="H62" s="180">
        <f t="shared" si="10"/>
        <v>165</v>
      </c>
      <c r="I62" s="177">
        <f t="shared" si="11"/>
        <v>72</v>
      </c>
      <c r="J62" s="177">
        <v>36</v>
      </c>
      <c r="K62" s="177">
        <v>36</v>
      </c>
      <c r="L62" s="177"/>
      <c r="M62" s="177">
        <f t="shared" si="12"/>
        <v>93</v>
      </c>
      <c r="N62" s="269" t="e">
        <f>G62/#REF!</f>
        <v>#REF!</v>
      </c>
      <c r="O62" s="269"/>
      <c r="P62" s="270"/>
      <c r="Q62" s="271"/>
      <c r="R62" s="272">
        <v>4</v>
      </c>
      <c r="S62" s="183"/>
      <c r="T62" s="135"/>
      <c r="U62" s="151"/>
      <c r="V62" s="151"/>
      <c r="W62" s="151"/>
      <c r="X62" s="151"/>
    </row>
    <row r="63" spans="1:24" s="136" customFormat="1" ht="19.5" customHeight="1" thickBot="1">
      <c r="A63" s="705" t="s">
        <v>172</v>
      </c>
      <c r="B63" s="706"/>
      <c r="C63" s="170"/>
      <c r="D63" s="171"/>
      <c r="E63" s="171"/>
      <c r="F63" s="172"/>
      <c r="G63" s="173">
        <f aca="true" t="shared" si="13" ref="G63:R63">G38+G53</f>
        <v>22.5</v>
      </c>
      <c r="H63" s="175">
        <f t="shared" si="13"/>
        <v>675</v>
      </c>
      <c r="I63" s="175">
        <f t="shared" si="13"/>
        <v>288</v>
      </c>
      <c r="J63" s="175">
        <f t="shared" si="13"/>
        <v>144</v>
      </c>
      <c r="K63" s="175">
        <f t="shared" si="13"/>
        <v>108</v>
      </c>
      <c r="L63" s="175">
        <f t="shared" si="13"/>
        <v>36</v>
      </c>
      <c r="M63" s="175">
        <f t="shared" si="13"/>
        <v>387</v>
      </c>
      <c r="N63" s="175" t="e">
        <f t="shared" si="13"/>
        <v>#REF!</v>
      </c>
      <c r="O63" s="175">
        <f t="shared" si="13"/>
        <v>0.5</v>
      </c>
      <c r="P63" s="175">
        <f t="shared" si="13"/>
        <v>0</v>
      </c>
      <c r="Q63" s="297"/>
      <c r="R63" s="298">
        <f t="shared" si="13"/>
        <v>16</v>
      </c>
      <c r="S63" s="174"/>
      <c r="T63" s="135"/>
      <c r="U63" s="135"/>
      <c r="V63" s="135"/>
      <c r="W63" s="135"/>
      <c r="X63" s="135"/>
    </row>
    <row r="64" spans="1:24" s="153" customFormat="1" ht="16.5" thickBot="1">
      <c r="A64" s="723" t="s">
        <v>198</v>
      </c>
      <c r="B64" s="724"/>
      <c r="C64" s="725"/>
      <c r="D64" s="725"/>
      <c r="E64" s="725"/>
      <c r="F64" s="725"/>
      <c r="G64" s="725"/>
      <c r="H64" s="725"/>
      <c r="I64" s="725"/>
      <c r="J64" s="725"/>
      <c r="K64" s="725"/>
      <c r="L64" s="725"/>
      <c r="M64" s="725"/>
      <c r="N64" s="725"/>
      <c r="O64" s="725"/>
      <c r="P64" s="725"/>
      <c r="Q64" s="725"/>
      <c r="R64" s="725"/>
      <c r="S64" s="726"/>
      <c r="T64" s="152"/>
      <c r="U64" s="152"/>
      <c r="V64" s="152"/>
      <c r="W64" s="152"/>
      <c r="X64" s="152"/>
    </row>
    <row r="65" spans="1:24" s="136" customFormat="1" ht="19.5" customHeight="1" thickBot="1">
      <c r="A65" s="715" t="s">
        <v>150</v>
      </c>
      <c r="B65" s="716"/>
      <c r="C65" s="299"/>
      <c r="D65" s="161"/>
      <c r="E65" s="161"/>
      <c r="F65" s="300"/>
      <c r="G65" s="301">
        <f>G33+G63</f>
        <v>90</v>
      </c>
      <c r="H65" s="302">
        <f>H33+H63</f>
        <v>2700</v>
      </c>
      <c r="I65" s="302">
        <f aca="true" t="shared" si="14" ref="I65:R65">I33+I63</f>
        <v>702</v>
      </c>
      <c r="J65" s="302">
        <f t="shared" si="14"/>
        <v>318</v>
      </c>
      <c r="K65" s="302">
        <f t="shared" si="14"/>
        <v>207</v>
      </c>
      <c r="L65" s="302">
        <f t="shared" si="14"/>
        <v>177</v>
      </c>
      <c r="M65" s="302">
        <f t="shared" si="14"/>
        <v>1008</v>
      </c>
      <c r="N65" s="302" t="e">
        <f t="shared" si="14"/>
        <v>#REF!</v>
      </c>
      <c r="O65" s="302">
        <f t="shared" si="14"/>
        <v>5.5</v>
      </c>
      <c r="P65" s="302" t="e">
        <f t="shared" si="14"/>
        <v>#DIV/0!</v>
      </c>
      <c r="Q65" s="302">
        <f t="shared" si="14"/>
        <v>20</v>
      </c>
      <c r="R65" s="302">
        <f t="shared" si="14"/>
        <v>21</v>
      </c>
      <c r="S65" s="302"/>
      <c r="T65" s="135"/>
      <c r="U65" s="135"/>
      <c r="V65" s="135"/>
      <c r="W65" s="135"/>
      <c r="X65" s="135"/>
    </row>
    <row r="66" spans="1:24" s="136" customFormat="1" ht="19.5" customHeight="1">
      <c r="A66" s="303"/>
      <c r="B66" s="304"/>
      <c r="C66" s="304"/>
      <c r="D66" s="304"/>
      <c r="E66" s="304"/>
      <c r="F66" s="304"/>
      <c r="G66" s="305"/>
      <c r="H66" s="710" t="s">
        <v>11</v>
      </c>
      <c r="I66" s="711"/>
      <c r="J66" s="711"/>
      <c r="K66" s="711"/>
      <c r="L66" s="711"/>
      <c r="M66" s="712"/>
      <c r="N66" s="205">
        <v>2</v>
      </c>
      <c r="O66" s="205">
        <v>2</v>
      </c>
      <c r="P66" s="206">
        <v>2</v>
      </c>
      <c r="Q66" s="207">
        <v>3</v>
      </c>
      <c r="R66" s="205">
        <v>5</v>
      </c>
      <c r="S66" s="306" t="s">
        <v>90</v>
      </c>
      <c r="T66" s="135"/>
      <c r="U66" s="135"/>
      <c r="V66" s="135"/>
      <c r="W66" s="135"/>
      <c r="X66" s="135"/>
    </row>
    <row r="67" spans="1:24" s="136" customFormat="1" ht="19.5" customHeight="1">
      <c r="A67" s="307" t="s">
        <v>14</v>
      </c>
      <c r="B67" s="304"/>
      <c r="C67" s="304"/>
      <c r="D67" s="304"/>
      <c r="E67" s="304"/>
      <c r="F67" s="304"/>
      <c r="G67" s="305"/>
      <c r="H67" s="707" t="s">
        <v>15</v>
      </c>
      <c r="I67" s="708"/>
      <c r="J67" s="708"/>
      <c r="K67" s="708"/>
      <c r="L67" s="708"/>
      <c r="M67" s="709"/>
      <c r="N67" s="205">
        <v>9</v>
      </c>
      <c r="O67" s="205">
        <v>3</v>
      </c>
      <c r="P67" s="206">
        <v>4</v>
      </c>
      <c r="Q67" s="207">
        <v>5</v>
      </c>
      <c r="R67" s="205">
        <v>2</v>
      </c>
      <c r="S67" s="306">
        <v>1</v>
      </c>
      <c r="T67" s="135"/>
      <c r="U67" s="135"/>
      <c r="V67" s="135"/>
      <c r="W67" s="135"/>
      <c r="X67" s="135"/>
    </row>
    <row r="68" spans="1:24" s="136" customFormat="1" ht="19.5" customHeight="1" thickBot="1">
      <c r="A68" s="307"/>
      <c r="B68" s="304"/>
      <c r="C68" s="304"/>
      <c r="D68" s="304"/>
      <c r="E68" s="304"/>
      <c r="F68" s="304"/>
      <c r="G68" s="305"/>
      <c r="H68" s="720" t="s">
        <v>12</v>
      </c>
      <c r="I68" s="721"/>
      <c r="J68" s="721"/>
      <c r="K68" s="721"/>
      <c r="L68" s="721"/>
      <c r="M68" s="722"/>
      <c r="N68" s="308"/>
      <c r="O68" s="308"/>
      <c r="P68" s="309">
        <v>1</v>
      </c>
      <c r="Q68" s="310"/>
      <c r="R68" s="308">
        <v>1</v>
      </c>
      <c r="S68" s="311"/>
      <c r="T68" s="135"/>
      <c r="U68" s="135"/>
      <c r="V68" s="135"/>
      <c r="W68" s="135"/>
      <c r="X68" s="135"/>
    </row>
    <row r="69" spans="1:24" s="136" customFormat="1" ht="19.5" customHeight="1" thickBot="1">
      <c r="A69" s="312"/>
      <c r="B69" s="313"/>
      <c r="C69" s="314"/>
      <c r="D69" s="314"/>
      <c r="E69" s="314"/>
      <c r="F69" s="313"/>
      <c r="G69" s="315"/>
      <c r="H69" s="717" t="s">
        <v>185</v>
      </c>
      <c r="I69" s="718"/>
      <c r="J69" s="718"/>
      <c r="K69" s="718"/>
      <c r="L69" s="718"/>
      <c r="M69" s="719"/>
      <c r="N69" s="316">
        <v>1</v>
      </c>
      <c r="O69" s="317">
        <v>3</v>
      </c>
      <c r="P69" s="317">
        <v>4</v>
      </c>
      <c r="Q69" s="318">
        <v>1</v>
      </c>
      <c r="R69" s="319">
        <v>2</v>
      </c>
      <c r="S69" s="320">
        <v>3</v>
      </c>
      <c r="T69" s="135"/>
      <c r="U69" s="135"/>
      <c r="V69" s="135"/>
      <c r="W69" s="135"/>
      <c r="X69" s="135"/>
    </row>
    <row r="70" spans="1:24" s="153" customFormat="1" ht="16.5" thickBot="1">
      <c r="A70" s="312"/>
      <c r="B70" s="333"/>
      <c r="C70" s="314"/>
      <c r="D70" s="314"/>
      <c r="E70" s="314"/>
      <c r="F70" s="313"/>
      <c r="G70" s="315"/>
      <c r="H70" s="321"/>
      <c r="I70" s="321"/>
      <c r="J70" s="321"/>
      <c r="K70" s="321"/>
      <c r="L70" s="321"/>
      <c r="M70" s="321"/>
      <c r="N70" s="321"/>
      <c r="O70" s="321"/>
      <c r="P70" s="322"/>
      <c r="Q70" s="323">
        <f>G17+G19+G20+G23+G27</f>
        <v>30</v>
      </c>
      <c r="R70" s="324">
        <f>G21+G22+G38+G53</f>
        <v>30</v>
      </c>
      <c r="S70" s="325">
        <f>G28+G31</f>
        <v>30</v>
      </c>
      <c r="T70" s="152"/>
      <c r="U70" s="152"/>
      <c r="V70" s="152"/>
      <c r="W70" s="152"/>
      <c r="X70" s="152"/>
    </row>
    <row r="71" spans="1:24" s="153" customFormat="1" ht="15.75">
      <c r="A71" s="312"/>
      <c r="B71" s="335" t="s">
        <v>275</v>
      </c>
      <c r="C71" s="336"/>
      <c r="D71" s="337"/>
      <c r="E71" s="337"/>
      <c r="F71" s="338"/>
      <c r="G71" s="339"/>
      <c r="H71" s="340"/>
      <c r="I71" s="340" t="s">
        <v>256</v>
      </c>
      <c r="J71" s="340"/>
      <c r="K71" s="340"/>
      <c r="L71" s="321"/>
      <c r="M71" s="321"/>
      <c r="N71" s="321"/>
      <c r="O71" s="321"/>
      <c r="P71" s="322"/>
      <c r="Q71" s="334"/>
      <c r="R71" s="334"/>
      <c r="S71" s="334"/>
      <c r="T71" s="152"/>
      <c r="U71" s="152"/>
      <c r="V71" s="152"/>
      <c r="W71" s="152"/>
      <c r="X71" s="152"/>
    </row>
    <row r="72" spans="1:24" s="153" customFormat="1" ht="15.75">
      <c r="A72" s="326"/>
      <c r="B72" s="341"/>
      <c r="C72" s="341"/>
      <c r="D72" s="341"/>
      <c r="E72" s="341"/>
      <c r="F72" s="341"/>
      <c r="G72" s="341"/>
      <c r="H72" s="341"/>
      <c r="I72" s="341"/>
      <c r="J72" s="341"/>
      <c r="K72" s="341"/>
      <c r="L72" s="326"/>
      <c r="M72" s="326"/>
      <c r="N72" s="326"/>
      <c r="O72" s="326"/>
      <c r="P72" s="326"/>
      <c r="Q72" s="327"/>
      <c r="R72" s="328"/>
      <c r="S72" s="327"/>
      <c r="T72" s="152"/>
      <c r="U72" s="152"/>
      <c r="V72" s="152"/>
      <c r="W72" s="152"/>
      <c r="X72" s="152"/>
    </row>
    <row r="73" spans="1:24" s="153" customFormat="1" ht="15.75">
      <c r="A73" s="326"/>
      <c r="B73" s="342" t="s">
        <v>260</v>
      </c>
      <c r="C73" s="342"/>
      <c r="D73" s="700"/>
      <c r="E73" s="700"/>
      <c r="F73" s="701"/>
      <c r="G73" s="701"/>
      <c r="H73" s="342"/>
      <c r="I73" s="702" t="s">
        <v>256</v>
      </c>
      <c r="J73" s="702"/>
      <c r="K73" s="702"/>
      <c r="L73" s="326"/>
      <c r="M73" s="326"/>
      <c r="N73" s="326"/>
      <c r="O73" s="326"/>
      <c r="P73" s="326"/>
      <c r="Q73" s="329"/>
      <c r="R73" s="329"/>
      <c r="S73" s="326"/>
      <c r="T73" s="152"/>
      <c r="U73" s="152"/>
      <c r="V73" s="152"/>
      <c r="W73" s="152"/>
      <c r="X73" s="152"/>
    </row>
    <row r="74" spans="1:24" s="153" customFormat="1" ht="15.75">
      <c r="A74" s="326"/>
      <c r="B74" s="342"/>
      <c r="C74" s="342"/>
      <c r="D74" s="342"/>
      <c r="E74" s="342"/>
      <c r="F74" s="342"/>
      <c r="G74" s="342"/>
      <c r="H74" s="342"/>
      <c r="I74" s="342"/>
      <c r="J74" s="342"/>
      <c r="K74" s="342"/>
      <c r="L74" s="326"/>
      <c r="M74" s="326"/>
      <c r="N74" s="326"/>
      <c r="O74" s="326"/>
      <c r="P74" s="326"/>
      <c r="Q74" s="326"/>
      <c r="R74" s="326"/>
      <c r="S74" s="326"/>
      <c r="T74" s="152"/>
      <c r="U74" s="152"/>
      <c r="V74" s="152"/>
      <c r="W74" s="152"/>
      <c r="X74" s="152"/>
    </row>
    <row r="75" spans="1:24" s="153" customFormat="1" ht="15.75">
      <c r="A75" s="326"/>
      <c r="B75" s="342" t="s">
        <v>263</v>
      </c>
      <c r="C75" s="342"/>
      <c r="D75" s="700"/>
      <c r="E75" s="700"/>
      <c r="F75" s="701"/>
      <c r="G75" s="701"/>
      <c r="H75" s="342"/>
      <c r="I75" s="702" t="s">
        <v>255</v>
      </c>
      <c r="J75" s="702"/>
      <c r="K75" s="702"/>
      <c r="L75" s="326"/>
      <c r="M75" s="326"/>
      <c r="N75" s="326"/>
      <c r="O75" s="326"/>
      <c r="P75" s="326"/>
      <c r="Q75" s="326"/>
      <c r="R75" s="326"/>
      <c r="S75" s="326"/>
      <c r="T75" s="152"/>
      <c r="U75" s="152"/>
      <c r="V75" s="152"/>
      <c r="W75" s="152"/>
      <c r="X75" s="152"/>
    </row>
    <row r="76" spans="1:24" s="153" customFormat="1" ht="15">
      <c r="A76" s="326"/>
      <c r="B76" s="326"/>
      <c r="C76" s="326"/>
      <c r="D76" s="326"/>
      <c r="E76" s="326"/>
      <c r="F76" s="326"/>
      <c r="G76" s="326"/>
      <c r="H76" s="326"/>
      <c r="I76" s="326"/>
      <c r="J76" s="326"/>
      <c r="K76" s="326"/>
      <c r="L76" s="326"/>
      <c r="M76" s="326"/>
      <c r="N76" s="326"/>
      <c r="O76" s="326"/>
      <c r="P76" s="326"/>
      <c r="Q76" s="326"/>
      <c r="R76" s="326"/>
      <c r="S76" s="326"/>
      <c r="T76" s="152"/>
      <c r="U76" s="152"/>
      <c r="V76" s="152"/>
      <c r="W76" s="152"/>
      <c r="X76" s="152"/>
    </row>
    <row r="77" spans="1:24" s="153" customFormat="1" ht="15.75">
      <c r="A77" s="321"/>
      <c r="B77" s="321"/>
      <c r="C77" s="321"/>
      <c r="D77" s="321"/>
      <c r="E77" s="321"/>
      <c r="F77" s="321"/>
      <c r="G77" s="321"/>
      <c r="H77" s="321"/>
      <c r="I77" s="321"/>
      <c r="J77" s="321"/>
      <c r="K77" s="321"/>
      <c r="L77" s="321"/>
      <c r="M77" s="321"/>
      <c r="N77" s="321"/>
      <c r="O77" s="321"/>
      <c r="P77" s="330"/>
      <c r="Q77" s="321"/>
      <c r="R77" s="321"/>
      <c r="S77" s="322"/>
      <c r="T77" s="152"/>
      <c r="U77" s="152"/>
      <c r="V77" s="152"/>
      <c r="W77" s="152"/>
      <c r="X77" s="152"/>
    </row>
    <row r="78" spans="1:24" s="153" customFormat="1" ht="15.75">
      <c r="A78" s="321"/>
      <c r="B78" s="321"/>
      <c r="C78" s="321"/>
      <c r="D78" s="321"/>
      <c r="E78" s="321"/>
      <c r="F78" s="321"/>
      <c r="G78" s="321"/>
      <c r="H78" s="321"/>
      <c r="I78" s="321"/>
      <c r="J78" s="321"/>
      <c r="K78" s="321"/>
      <c r="L78" s="321"/>
      <c r="M78" s="321"/>
      <c r="N78" s="321"/>
      <c r="O78" s="321"/>
      <c r="P78" s="330"/>
      <c r="Q78" s="321"/>
      <c r="R78" s="321"/>
      <c r="S78" s="322"/>
      <c r="T78" s="152"/>
      <c r="U78" s="152"/>
      <c r="V78" s="152"/>
      <c r="W78" s="152"/>
      <c r="X78" s="152"/>
    </row>
    <row r="79" spans="1:24" s="153" customFormat="1" ht="15.75">
      <c r="A79" s="321"/>
      <c r="B79" s="321"/>
      <c r="C79" s="321"/>
      <c r="D79" s="321"/>
      <c r="E79" s="321"/>
      <c r="F79" s="321"/>
      <c r="G79" s="321"/>
      <c r="H79" s="321"/>
      <c r="I79" s="321"/>
      <c r="J79" s="321"/>
      <c r="K79" s="321"/>
      <c r="L79" s="321"/>
      <c r="M79" s="321"/>
      <c r="N79" s="321"/>
      <c r="O79" s="321"/>
      <c r="P79" s="330"/>
      <c r="Q79" s="321"/>
      <c r="R79" s="321"/>
      <c r="S79" s="322"/>
      <c r="T79" s="152"/>
      <c r="U79" s="152"/>
      <c r="V79" s="152"/>
      <c r="W79" s="152"/>
      <c r="X79" s="152"/>
    </row>
    <row r="80" spans="1:24" s="153" customFormat="1" ht="15.75">
      <c r="A80" s="321"/>
      <c r="B80" s="321"/>
      <c r="C80" s="321"/>
      <c r="D80" s="321"/>
      <c r="E80" s="321"/>
      <c r="F80" s="321"/>
      <c r="G80" s="321"/>
      <c r="H80" s="321"/>
      <c r="I80" s="321"/>
      <c r="J80" s="321"/>
      <c r="K80" s="321"/>
      <c r="L80" s="321"/>
      <c r="M80" s="321"/>
      <c r="N80" s="321"/>
      <c r="O80" s="321"/>
      <c r="P80" s="330"/>
      <c r="Q80" s="321"/>
      <c r="R80" s="321"/>
      <c r="S80" s="322"/>
      <c r="T80" s="152"/>
      <c r="U80" s="152"/>
      <c r="V80" s="152"/>
      <c r="W80" s="152"/>
      <c r="X80" s="152"/>
    </row>
    <row r="81" spans="1:24" s="153" customFormat="1" ht="15.75">
      <c r="A81" s="321"/>
      <c r="B81" s="331"/>
      <c r="C81" s="321"/>
      <c r="D81" s="321"/>
      <c r="E81" s="321"/>
      <c r="F81" s="321"/>
      <c r="G81" s="321"/>
      <c r="H81" s="321"/>
      <c r="I81" s="321"/>
      <c r="J81" s="321"/>
      <c r="K81" s="321"/>
      <c r="L81" s="321"/>
      <c r="M81" s="321"/>
      <c r="N81" s="321"/>
      <c r="O81" s="321"/>
      <c r="P81" s="330"/>
      <c r="Q81" s="321"/>
      <c r="R81" s="321"/>
      <c r="S81" s="322"/>
      <c r="T81" s="152"/>
      <c r="U81" s="152"/>
      <c r="V81" s="152"/>
      <c r="W81" s="152"/>
      <c r="X81" s="152"/>
    </row>
  </sheetData>
  <sheetProtection/>
  <mergeCells count="55">
    <mergeCell ref="A1:S1"/>
    <mergeCell ref="Q2:S3"/>
    <mergeCell ref="M2:M7"/>
    <mergeCell ref="H3:H7"/>
    <mergeCell ref="N4:P4"/>
    <mergeCell ref="F4:F7"/>
    <mergeCell ref="G2:G7"/>
    <mergeCell ref="C4:C7"/>
    <mergeCell ref="D4:D7"/>
    <mergeCell ref="B2:B7"/>
    <mergeCell ref="A10:S10"/>
    <mergeCell ref="E4:E7"/>
    <mergeCell ref="Q4:R4"/>
    <mergeCell ref="I4:I7"/>
    <mergeCell ref="I3:L3"/>
    <mergeCell ref="H2:L2"/>
    <mergeCell ref="A18:S18"/>
    <mergeCell ref="L4:L7"/>
    <mergeCell ref="A9:S9"/>
    <mergeCell ref="J4:J7"/>
    <mergeCell ref="N2:P3"/>
    <mergeCell ref="K4:K7"/>
    <mergeCell ref="A17:B17"/>
    <mergeCell ref="A2:A7"/>
    <mergeCell ref="C2:D3"/>
    <mergeCell ref="E2:F3"/>
    <mergeCell ref="H69:M69"/>
    <mergeCell ref="H68:M68"/>
    <mergeCell ref="A32:B32"/>
    <mergeCell ref="A64:S64"/>
    <mergeCell ref="A33:B33"/>
    <mergeCell ref="A35:S35"/>
    <mergeCell ref="A50:B50"/>
    <mergeCell ref="A53:B53"/>
    <mergeCell ref="A52:B52"/>
    <mergeCell ref="A51:B51"/>
    <mergeCell ref="D75:G75"/>
    <mergeCell ref="I75:K75"/>
    <mergeCell ref="A29:B29"/>
    <mergeCell ref="A63:B63"/>
    <mergeCell ref="H67:M67"/>
    <mergeCell ref="H66:M66"/>
    <mergeCell ref="A38:B38"/>
    <mergeCell ref="D73:G73"/>
    <mergeCell ref="I73:K73"/>
    <mergeCell ref="A65:B65"/>
    <mergeCell ref="A24:B24"/>
    <mergeCell ref="I28:M28"/>
    <mergeCell ref="A25:S25"/>
    <mergeCell ref="A30:S30"/>
    <mergeCell ref="I27:M27"/>
    <mergeCell ref="A49:S49"/>
    <mergeCell ref="A36:B36"/>
    <mergeCell ref="A37:B37"/>
    <mergeCell ref="A34:S34"/>
  </mergeCells>
  <printOptions/>
  <pageMargins left="0.7" right="0.7" top="0.75" bottom="0.75" header="0.3" footer="0.3"/>
  <pageSetup fitToHeight="0" horizontalDpi="600" verticalDpi="600" orientation="landscape" paperSize="9" scale="74" r:id="rId1"/>
  <rowBreaks count="2" manualBreakCount="2">
    <brk id="33" max="18" man="1"/>
    <brk id="63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S131"/>
  <sheetViews>
    <sheetView view="pageBreakPreview" zoomScaleSheetLayoutView="100" zoomScalePageLayoutView="0" workbookViewId="0" topLeftCell="A1">
      <selection activeCell="B42" sqref="B42"/>
    </sheetView>
  </sheetViews>
  <sheetFormatPr defaultColWidth="9.00390625" defaultRowHeight="12.75"/>
  <cols>
    <col min="1" max="1" width="9.00390625" style="107" customWidth="1"/>
    <col min="2" max="2" width="71.625" style="107" customWidth="1"/>
    <col min="3" max="3" width="5.375" style="107" customWidth="1"/>
    <col min="4" max="4" width="6.25390625" style="107" customWidth="1"/>
    <col min="5" max="5" width="5.75390625" style="107" customWidth="1"/>
    <col min="6" max="6" width="5.25390625" style="107" customWidth="1"/>
    <col min="7" max="7" width="6.75390625" style="107" customWidth="1"/>
    <col min="8" max="8" width="8.625" style="107" hidden="1" customWidth="1"/>
    <col min="9" max="9" width="7.875" style="107" hidden="1" customWidth="1"/>
    <col min="10" max="10" width="7.875" style="107" customWidth="1"/>
    <col min="11" max="11" width="7.25390625" style="107" customWidth="1"/>
    <col min="12" max="12" width="7.75390625" style="107" customWidth="1"/>
    <col min="13" max="13" width="8.25390625" style="107" hidden="1" customWidth="1"/>
    <col min="14" max="14" width="6.625" style="107" hidden="1" customWidth="1"/>
    <col min="15" max="15" width="6.75390625" style="107" hidden="1" customWidth="1"/>
    <col min="16" max="16" width="6.375" style="109" hidden="1" customWidth="1"/>
    <col min="17" max="18" width="7.625" style="107" customWidth="1"/>
    <col min="19" max="19" width="8.125" style="108" customWidth="1"/>
    <col min="20" max="23" width="9.125" style="10" customWidth="1"/>
    <col min="24" max="24" width="10.625" style="10" bestFit="1" customWidth="1"/>
  </cols>
  <sheetData>
    <row r="1" spans="1:26" s="72" customFormat="1" ht="19.5" customHeight="1" thickBot="1">
      <c r="A1" s="765" t="s">
        <v>243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  <c r="N1" s="765"/>
      <c r="O1" s="765"/>
      <c r="P1" s="765"/>
      <c r="Q1" s="765"/>
      <c r="R1" s="765"/>
      <c r="S1" s="765"/>
      <c r="T1" s="71"/>
      <c r="U1" s="71"/>
      <c r="V1" s="71"/>
      <c r="W1" s="71"/>
      <c r="X1" s="71"/>
      <c r="Y1" s="71"/>
      <c r="Z1" s="71"/>
    </row>
    <row r="2" spans="1:26" s="72" customFormat="1" ht="19.5" customHeight="1">
      <c r="A2" s="751" t="s">
        <v>13</v>
      </c>
      <c r="B2" s="782" t="s">
        <v>10</v>
      </c>
      <c r="C2" s="747" t="s">
        <v>169</v>
      </c>
      <c r="D2" s="754"/>
      <c r="E2" s="747" t="s">
        <v>161</v>
      </c>
      <c r="F2" s="748"/>
      <c r="G2" s="776" t="s">
        <v>20</v>
      </c>
      <c r="H2" s="764" t="s">
        <v>2</v>
      </c>
      <c r="I2" s="747"/>
      <c r="J2" s="747"/>
      <c r="K2" s="747"/>
      <c r="L2" s="747"/>
      <c r="M2" s="770" t="s">
        <v>147</v>
      </c>
      <c r="N2" s="747" t="s">
        <v>146</v>
      </c>
      <c r="O2" s="747"/>
      <c r="P2" s="748"/>
      <c r="Q2" s="766" t="s">
        <v>50</v>
      </c>
      <c r="R2" s="747"/>
      <c r="S2" s="767"/>
      <c r="T2" s="73"/>
      <c r="U2" s="73"/>
      <c r="V2" s="73"/>
      <c r="W2" s="73"/>
      <c r="X2" s="73"/>
      <c r="Y2" s="73"/>
      <c r="Z2" s="71"/>
    </row>
    <row r="3" spans="1:25" s="72" customFormat="1" ht="23.25" customHeight="1">
      <c r="A3" s="752"/>
      <c r="B3" s="763"/>
      <c r="C3" s="755"/>
      <c r="D3" s="755"/>
      <c r="E3" s="749"/>
      <c r="F3" s="750"/>
      <c r="G3" s="777"/>
      <c r="H3" s="771" t="s">
        <v>3</v>
      </c>
      <c r="I3" s="763" t="s">
        <v>4</v>
      </c>
      <c r="J3" s="763"/>
      <c r="K3" s="763"/>
      <c r="L3" s="763"/>
      <c r="M3" s="742"/>
      <c r="N3" s="749"/>
      <c r="O3" s="749"/>
      <c r="P3" s="750"/>
      <c r="Q3" s="768"/>
      <c r="R3" s="749"/>
      <c r="S3" s="769"/>
      <c r="T3" s="73"/>
      <c r="U3" s="73"/>
      <c r="V3" s="73"/>
      <c r="W3" s="73"/>
      <c r="X3" s="73"/>
      <c r="Y3" s="73"/>
    </row>
    <row r="4" spans="1:24" s="72" customFormat="1" ht="24" customHeight="1">
      <c r="A4" s="752"/>
      <c r="B4" s="763"/>
      <c r="C4" s="779" t="s">
        <v>5</v>
      </c>
      <c r="D4" s="742" t="s">
        <v>6</v>
      </c>
      <c r="E4" s="759" t="s">
        <v>162</v>
      </c>
      <c r="F4" s="774" t="s">
        <v>163</v>
      </c>
      <c r="G4" s="777"/>
      <c r="H4" s="771"/>
      <c r="I4" s="742" t="s">
        <v>1</v>
      </c>
      <c r="J4" s="742" t="s">
        <v>7</v>
      </c>
      <c r="K4" s="742" t="s">
        <v>8</v>
      </c>
      <c r="L4" s="742" t="s">
        <v>9</v>
      </c>
      <c r="M4" s="742"/>
      <c r="N4" s="763" t="s">
        <v>151</v>
      </c>
      <c r="O4" s="763"/>
      <c r="P4" s="773"/>
      <c r="Q4" s="761" t="s">
        <v>151</v>
      </c>
      <c r="R4" s="762"/>
      <c r="S4" s="99" t="s">
        <v>184</v>
      </c>
      <c r="T4" s="71"/>
      <c r="U4" s="71"/>
      <c r="V4" s="71"/>
      <c r="W4" s="71"/>
      <c r="X4" s="71"/>
    </row>
    <row r="5" spans="1:24" s="72" customFormat="1" ht="18" customHeight="1">
      <c r="A5" s="752"/>
      <c r="B5" s="763"/>
      <c r="C5" s="780"/>
      <c r="D5" s="742"/>
      <c r="E5" s="759"/>
      <c r="F5" s="774"/>
      <c r="G5" s="777"/>
      <c r="H5" s="771"/>
      <c r="I5" s="742"/>
      <c r="J5" s="742"/>
      <c r="K5" s="742"/>
      <c r="L5" s="742"/>
      <c r="M5" s="742"/>
      <c r="N5" s="75">
        <v>1</v>
      </c>
      <c r="O5" s="75">
        <v>2</v>
      </c>
      <c r="P5" s="76">
        <v>3</v>
      </c>
      <c r="Q5" s="77">
        <v>1</v>
      </c>
      <c r="R5" s="75">
        <v>2</v>
      </c>
      <c r="S5" s="100">
        <v>3</v>
      </c>
      <c r="T5" s="71"/>
      <c r="U5" s="71"/>
      <c r="V5" s="71"/>
      <c r="W5" s="71"/>
      <c r="X5" s="71"/>
    </row>
    <row r="6" spans="1:24" s="72" customFormat="1" ht="8.25" customHeight="1">
      <c r="A6" s="752"/>
      <c r="B6" s="763"/>
      <c r="C6" s="780"/>
      <c r="D6" s="742"/>
      <c r="E6" s="759"/>
      <c r="F6" s="774"/>
      <c r="G6" s="777"/>
      <c r="H6" s="771"/>
      <c r="I6" s="742"/>
      <c r="J6" s="742"/>
      <c r="K6" s="742"/>
      <c r="L6" s="742"/>
      <c r="M6" s="742"/>
      <c r="N6" s="78"/>
      <c r="O6" s="78"/>
      <c r="P6" s="79"/>
      <c r="Q6" s="80"/>
      <c r="R6" s="78"/>
      <c r="S6" s="101"/>
      <c r="T6" s="71"/>
      <c r="U6" s="71"/>
      <c r="V6" s="71"/>
      <c r="W6" s="71"/>
      <c r="X6" s="71"/>
    </row>
    <row r="7" spans="1:24" s="72" customFormat="1" ht="15" customHeight="1">
      <c r="A7" s="789"/>
      <c r="B7" s="790"/>
      <c r="C7" s="780"/>
      <c r="D7" s="785"/>
      <c r="E7" s="786"/>
      <c r="F7" s="787"/>
      <c r="G7" s="791"/>
      <c r="H7" s="788"/>
      <c r="I7" s="785"/>
      <c r="J7" s="785"/>
      <c r="K7" s="785"/>
      <c r="L7" s="785"/>
      <c r="M7" s="785"/>
      <c r="N7" s="355">
        <v>18</v>
      </c>
      <c r="O7" s="355">
        <v>11</v>
      </c>
      <c r="P7" s="356">
        <v>11</v>
      </c>
      <c r="Q7" s="357">
        <v>15</v>
      </c>
      <c r="R7" s="355">
        <v>18</v>
      </c>
      <c r="S7" s="358">
        <v>15</v>
      </c>
      <c r="T7" s="71"/>
      <c r="U7" s="71"/>
      <c r="V7" s="71"/>
      <c r="W7" s="71"/>
      <c r="X7" s="71"/>
    </row>
    <row r="8" spans="1:24" s="72" customFormat="1" ht="19.5" customHeight="1">
      <c r="A8" s="350">
        <v>1</v>
      </c>
      <c r="B8" s="350">
        <v>2</v>
      </c>
      <c r="C8" s="350">
        <v>3</v>
      </c>
      <c r="D8" s="350">
        <v>4</v>
      </c>
      <c r="E8" s="350">
        <v>5</v>
      </c>
      <c r="F8" s="350">
        <v>6</v>
      </c>
      <c r="G8" s="350">
        <v>7</v>
      </c>
      <c r="H8" s="350">
        <v>8</v>
      </c>
      <c r="I8" s="350">
        <v>9</v>
      </c>
      <c r="J8" s="350">
        <v>10</v>
      </c>
      <c r="K8" s="350">
        <v>11</v>
      </c>
      <c r="L8" s="350">
        <v>12</v>
      </c>
      <c r="M8" s="350">
        <v>13</v>
      </c>
      <c r="N8" s="350">
        <v>27</v>
      </c>
      <c r="O8" s="350">
        <v>28</v>
      </c>
      <c r="P8" s="359">
        <v>29</v>
      </c>
      <c r="Q8" s="350">
        <v>14</v>
      </c>
      <c r="R8" s="350">
        <v>15</v>
      </c>
      <c r="S8" s="359">
        <v>16</v>
      </c>
      <c r="T8" s="71"/>
      <c r="U8" s="71"/>
      <c r="V8" s="71"/>
      <c r="W8" s="71"/>
      <c r="X8" s="71"/>
    </row>
    <row r="9" spans="1:24" s="72" customFormat="1" ht="19.5" customHeight="1">
      <c r="A9" s="350"/>
      <c r="B9" s="350" t="s">
        <v>279</v>
      </c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9"/>
      <c r="Q9" s="350"/>
      <c r="R9" s="350"/>
      <c r="S9" s="359"/>
      <c r="T9" s="71"/>
      <c r="U9" s="71"/>
      <c r="V9" s="71"/>
      <c r="W9" s="71"/>
      <c r="X9" s="71"/>
    </row>
    <row r="10" spans="1:253" ht="18">
      <c r="A10" s="360" t="s">
        <v>271</v>
      </c>
      <c r="B10" s="351" t="s">
        <v>23</v>
      </c>
      <c r="C10" s="134"/>
      <c r="D10" s="134">
        <v>1</v>
      </c>
      <c r="E10" s="134"/>
      <c r="F10" s="139"/>
      <c r="G10" s="352">
        <v>2</v>
      </c>
      <c r="H10" s="134">
        <v>60</v>
      </c>
      <c r="I10" s="134">
        <v>30</v>
      </c>
      <c r="J10" s="134"/>
      <c r="K10" s="134"/>
      <c r="L10" s="134">
        <v>30</v>
      </c>
      <c r="M10" s="134">
        <v>30</v>
      </c>
      <c r="N10" s="134">
        <v>2</v>
      </c>
      <c r="O10" s="139"/>
      <c r="P10" s="139"/>
      <c r="Q10" s="361">
        <v>2</v>
      </c>
      <c r="R10" s="361"/>
      <c r="S10" s="361"/>
      <c r="T10" s="135" t="s">
        <v>286</v>
      </c>
      <c r="U10" s="135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6"/>
      <c r="GF10" s="136"/>
      <c r="GG10" s="136"/>
      <c r="GH10" s="136"/>
      <c r="GI10" s="136"/>
      <c r="GJ10" s="136"/>
      <c r="GK10" s="136"/>
      <c r="GL10" s="136"/>
      <c r="GM10" s="136"/>
      <c r="GN10" s="136"/>
      <c r="GO10" s="136"/>
      <c r="GP10" s="136"/>
      <c r="GQ10" s="136"/>
      <c r="GR10" s="136"/>
      <c r="GS10" s="136"/>
      <c r="GT10" s="136"/>
      <c r="GU10" s="136"/>
      <c r="GV10" s="136"/>
      <c r="GW10" s="136"/>
      <c r="GX10" s="136"/>
      <c r="GY10" s="136"/>
      <c r="GZ10" s="136"/>
      <c r="HA10" s="136"/>
      <c r="HB10" s="136"/>
      <c r="HC10" s="136"/>
      <c r="HD10" s="136"/>
      <c r="HE10" s="136"/>
      <c r="HF10" s="136"/>
      <c r="HG10" s="136"/>
      <c r="HH10" s="136"/>
      <c r="HI10" s="136"/>
      <c r="HJ10" s="136"/>
      <c r="HK10" s="136"/>
      <c r="HL10" s="136"/>
      <c r="HM10" s="136"/>
      <c r="HN10" s="136"/>
      <c r="HO10" s="136"/>
      <c r="HP10" s="136"/>
      <c r="HQ10" s="136"/>
      <c r="HR10" s="136"/>
      <c r="HS10" s="136"/>
      <c r="HT10" s="136"/>
      <c r="HU10" s="136"/>
      <c r="HV10" s="136"/>
      <c r="HW10" s="136"/>
      <c r="HX10" s="136"/>
      <c r="HY10" s="136"/>
      <c r="HZ10" s="136"/>
      <c r="IA10" s="136"/>
      <c r="IB10" s="136"/>
      <c r="IC10" s="136"/>
      <c r="ID10" s="136"/>
      <c r="IE10" s="136"/>
      <c r="IF10" s="136"/>
      <c r="IG10" s="136"/>
      <c r="IH10" s="136"/>
      <c r="II10" s="136"/>
      <c r="IJ10" s="136"/>
      <c r="IK10" s="136"/>
      <c r="IL10" s="136"/>
      <c r="IM10" s="136"/>
      <c r="IN10" s="136"/>
      <c r="IO10" s="136"/>
      <c r="IP10" s="136"/>
      <c r="IQ10" s="136"/>
      <c r="IR10" s="136"/>
      <c r="IS10" s="136"/>
    </row>
    <row r="11" spans="1:253" ht="18">
      <c r="A11" s="360"/>
      <c r="B11" s="351"/>
      <c r="C11" s="134"/>
      <c r="D11" s="134"/>
      <c r="E11" s="134"/>
      <c r="F11" s="139"/>
      <c r="G11" s="352"/>
      <c r="H11" s="134"/>
      <c r="I11" s="134"/>
      <c r="J11" s="134"/>
      <c r="K11" s="134"/>
      <c r="L11" s="134"/>
      <c r="M11" s="134"/>
      <c r="N11" s="134"/>
      <c r="O11" s="139"/>
      <c r="P11" s="139"/>
      <c r="Q11" s="361"/>
      <c r="R11" s="361"/>
      <c r="S11" s="361"/>
      <c r="T11" s="135"/>
      <c r="U11" s="135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6"/>
      <c r="FZ11" s="136"/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 s="136"/>
      <c r="GO11" s="136"/>
      <c r="GP11" s="136"/>
      <c r="GQ11" s="136"/>
      <c r="GR11" s="136"/>
      <c r="GS11" s="136"/>
      <c r="GT11" s="136"/>
      <c r="GU11" s="136"/>
      <c r="GV11" s="136"/>
      <c r="GW11" s="136"/>
      <c r="GX11" s="136"/>
      <c r="GY11" s="136"/>
      <c r="GZ11" s="136"/>
      <c r="HA11" s="136"/>
      <c r="HB11" s="136"/>
      <c r="HC11" s="136"/>
      <c r="HD11" s="136"/>
      <c r="HE11" s="136"/>
      <c r="HF11" s="136"/>
      <c r="HG11" s="136"/>
      <c r="HH11" s="136"/>
      <c r="HI11" s="136"/>
      <c r="HJ11" s="136"/>
      <c r="HK11" s="136"/>
      <c r="HL11" s="136"/>
      <c r="HM11" s="136"/>
      <c r="HN11" s="136"/>
      <c r="HO11" s="136"/>
      <c r="HP11" s="136"/>
      <c r="HQ11" s="136"/>
      <c r="HR11" s="136"/>
      <c r="HS11" s="136"/>
      <c r="HT11" s="136"/>
      <c r="HU11" s="136"/>
      <c r="HV11" s="136"/>
      <c r="HW11" s="136"/>
      <c r="HX11" s="136"/>
      <c r="HY11" s="136"/>
      <c r="HZ11" s="136"/>
      <c r="IA11" s="136"/>
      <c r="IB11" s="136"/>
      <c r="IC11" s="136"/>
      <c r="ID11" s="136"/>
      <c r="IE11" s="136"/>
      <c r="IF11" s="136"/>
      <c r="IG11" s="136"/>
      <c r="IH11" s="136"/>
      <c r="II11" s="136"/>
      <c r="IJ11" s="136"/>
      <c r="IK11" s="136"/>
      <c r="IL11" s="136"/>
      <c r="IM11" s="136"/>
      <c r="IN11" s="136"/>
      <c r="IO11" s="136"/>
      <c r="IP11" s="136"/>
      <c r="IQ11" s="136"/>
      <c r="IR11" s="136"/>
      <c r="IS11" s="136"/>
    </row>
    <row r="12" spans="1:253" ht="18">
      <c r="A12" s="360" t="s">
        <v>175</v>
      </c>
      <c r="B12" s="351" t="s">
        <v>270</v>
      </c>
      <c r="C12" s="138"/>
      <c r="D12" s="138">
        <v>1</v>
      </c>
      <c r="E12" s="138"/>
      <c r="F12" s="353"/>
      <c r="G12" s="354">
        <v>3.5</v>
      </c>
      <c r="H12" s="134">
        <v>105</v>
      </c>
      <c r="I12" s="138">
        <v>60</v>
      </c>
      <c r="J12" s="138">
        <v>30</v>
      </c>
      <c r="K12" s="138"/>
      <c r="L12" s="138">
        <v>30</v>
      </c>
      <c r="M12" s="138">
        <v>45</v>
      </c>
      <c r="N12" s="362">
        <v>4</v>
      </c>
      <c r="O12" s="139"/>
      <c r="P12" s="139"/>
      <c r="Q12" s="361">
        <v>4</v>
      </c>
      <c r="R12" s="361"/>
      <c r="S12" s="361"/>
      <c r="T12" s="135" t="s">
        <v>286</v>
      </c>
      <c r="U12" s="135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  <c r="FF12" s="136"/>
      <c r="FG12" s="136"/>
      <c r="FH12" s="136"/>
      <c r="FI12" s="136"/>
      <c r="FJ12" s="136"/>
      <c r="FK12" s="136"/>
      <c r="FL12" s="136"/>
      <c r="FM12" s="136"/>
      <c r="FN12" s="136"/>
      <c r="FO12" s="136"/>
      <c r="FP12" s="136"/>
      <c r="FQ12" s="136"/>
      <c r="FR12" s="136"/>
      <c r="FS12" s="136"/>
      <c r="FT12" s="136"/>
      <c r="FU12" s="136"/>
      <c r="FV12" s="136"/>
      <c r="FW12" s="136"/>
      <c r="FX12" s="136"/>
      <c r="FY12" s="136"/>
      <c r="FZ12" s="136"/>
      <c r="GA12" s="136"/>
      <c r="GB12" s="136"/>
      <c r="GC12" s="136"/>
      <c r="GD12" s="136"/>
      <c r="GE12" s="136"/>
      <c r="GF12" s="136"/>
      <c r="GG12" s="136"/>
      <c r="GH12" s="136"/>
      <c r="GI12" s="136"/>
      <c r="GJ12" s="136"/>
      <c r="GK12" s="136"/>
      <c r="GL12" s="136"/>
      <c r="GM12" s="136"/>
      <c r="GN12" s="136"/>
      <c r="GO12" s="136"/>
      <c r="GP12" s="136"/>
      <c r="GQ12" s="136"/>
      <c r="GR12" s="136"/>
      <c r="GS12" s="136"/>
      <c r="GT12" s="136"/>
      <c r="GU12" s="136"/>
      <c r="GV12" s="136"/>
      <c r="GW12" s="136"/>
      <c r="GX12" s="136"/>
      <c r="GY12" s="136"/>
      <c r="GZ12" s="136"/>
      <c r="HA12" s="136"/>
      <c r="HB12" s="136"/>
      <c r="HC12" s="136"/>
      <c r="HD12" s="136"/>
      <c r="HE12" s="136"/>
      <c r="HF12" s="136"/>
      <c r="HG12" s="136"/>
      <c r="HH12" s="136"/>
      <c r="HI12" s="136"/>
      <c r="HJ12" s="136"/>
      <c r="HK12" s="136"/>
      <c r="HL12" s="136"/>
      <c r="HM12" s="136"/>
      <c r="HN12" s="136"/>
      <c r="HO12" s="136"/>
      <c r="HP12" s="136"/>
      <c r="HQ12" s="136"/>
      <c r="HR12" s="136"/>
      <c r="HS12" s="136"/>
      <c r="HT12" s="136"/>
      <c r="HU12" s="136"/>
      <c r="HV12" s="136"/>
      <c r="HW12" s="136"/>
      <c r="HX12" s="136"/>
      <c r="HY12" s="136"/>
      <c r="HZ12" s="136"/>
      <c r="IA12" s="136"/>
      <c r="IB12" s="136"/>
      <c r="IC12" s="136"/>
      <c r="ID12" s="136"/>
      <c r="IE12" s="136"/>
      <c r="IF12" s="136"/>
      <c r="IG12" s="136"/>
      <c r="IH12" s="136"/>
      <c r="II12" s="136"/>
      <c r="IJ12" s="136"/>
      <c r="IK12" s="136"/>
      <c r="IL12" s="136"/>
      <c r="IM12" s="136"/>
      <c r="IN12" s="136"/>
      <c r="IO12" s="136"/>
      <c r="IP12" s="136"/>
      <c r="IQ12" s="136"/>
      <c r="IR12" s="136"/>
      <c r="IS12" s="136"/>
    </row>
    <row r="13" spans="1:253" ht="18">
      <c r="A13" s="360"/>
      <c r="B13" s="351"/>
      <c r="C13" s="138"/>
      <c r="D13" s="138"/>
      <c r="E13" s="138"/>
      <c r="F13" s="353"/>
      <c r="G13" s="354"/>
      <c r="H13" s="134"/>
      <c r="I13" s="138"/>
      <c r="J13" s="138"/>
      <c r="K13" s="138"/>
      <c r="L13" s="138"/>
      <c r="M13" s="138"/>
      <c r="N13" s="362"/>
      <c r="O13" s="139"/>
      <c r="P13" s="139"/>
      <c r="Q13" s="361"/>
      <c r="R13" s="361"/>
      <c r="S13" s="361"/>
      <c r="T13" s="135"/>
      <c r="U13" s="135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36"/>
      <c r="EL13" s="136"/>
      <c r="EM13" s="136"/>
      <c r="EN13" s="136"/>
      <c r="EO13" s="136"/>
      <c r="EP13" s="136"/>
      <c r="EQ13" s="136"/>
      <c r="ER13" s="136"/>
      <c r="ES13" s="136"/>
      <c r="ET13" s="136"/>
      <c r="EU13" s="136"/>
      <c r="EV13" s="136"/>
      <c r="EW13" s="136"/>
      <c r="EX13" s="136"/>
      <c r="EY13" s="136"/>
      <c r="EZ13" s="136"/>
      <c r="FA13" s="136"/>
      <c r="FB13" s="136"/>
      <c r="FC13" s="136"/>
      <c r="FD13" s="136"/>
      <c r="FE13" s="136"/>
      <c r="FF13" s="136"/>
      <c r="FG13" s="136"/>
      <c r="FH13" s="136"/>
      <c r="FI13" s="136"/>
      <c r="FJ13" s="136"/>
      <c r="FK13" s="136"/>
      <c r="FL13" s="136"/>
      <c r="FM13" s="136"/>
      <c r="FN13" s="136"/>
      <c r="FO13" s="136"/>
      <c r="FP13" s="136"/>
      <c r="FQ13" s="136"/>
      <c r="FR13" s="136"/>
      <c r="FS13" s="136"/>
      <c r="FT13" s="136"/>
      <c r="FU13" s="136"/>
      <c r="FV13" s="136"/>
      <c r="FW13" s="136"/>
      <c r="FX13" s="136"/>
      <c r="FY13" s="136"/>
      <c r="FZ13" s="136"/>
      <c r="GA13" s="136"/>
      <c r="GB13" s="136"/>
      <c r="GC13" s="136"/>
      <c r="GD13" s="136"/>
      <c r="GE13" s="136"/>
      <c r="GF13" s="136"/>
      <c r="GG13" s="136"/>
      <c r="GH13" s="136"/>
      <c r="GI13" s="136"/>
      <c r="GJ13" s="136"/>
      <c r="GK13" s="136"/>
      <c r="GL13" s="136"/>
      <c r="GM13" s="136"/>
      <c r="GN13" s="136"/>
      <c r="GO13" s="136"/>
      <c r="GP13" s="136"/>
      <c r="GQ13" s="136"/>
      <c r="GR13" s="136"/>
      <c r="GS13" s="136"/>
      <c r="GT13" s="136"/>
      <c r="GU13" s="136"/>
      <c r="GV13" s="136"/>
      <c r="GW13" s="136"/>
      <c r="GX13" s="136"/>
      <c r="GY13" s="136"/>
      <c r="GZ13" s="136"/>
      <c r="HA13" s="136"/>
      <c r="HB13" s="136"/>
      <c r="HC13" s="136"/>
      <c r="HD13" s="136"/>
      <c r="HE13" s="136"/>
      <c r="HF13" s="136"/>
      <c r="HG13" s="136"/>
      <c r="HH13" s="136"/>
      <c r="HI13" s="136"/>
      <c r="HJ13" s="136"/>
      <c r="HK13" s="136"/>
      <c r="HL13" s="136"/>
      <c r="HM13" s="136"/>
      <c r="HN13" s="136"/>
      <c r="HO13" s="136"/>
      <c r="HP13" s="136"/>
      <c r="HQ13" s="136"/>
      <c r="HR13" s="136"/>
      <c r="HS13" s="136"/>
      <c r="HT13" s="136"/>
      <c r="HU13" s="136"/>
      <c r="HV13" s="136"/>
      <c r="HW13" s="136"/>
      <c r="HX13" s="136"/>
      <c r="HY13" s="136"/>
      <c r="HZ13" s="136"/>
      <c r="IA13" s="136"/>
      <c r="IB13" s="136"/>
      <c r="IC13" s="136"/>
      <c r="ID13" s="136"/>
      <c r="IE13" s="136"/>
      <c r="IF13" s="136"/>
      <c r="IG13" s="136"/>
      <c r="IH13" s="136"/>
      <c r="II13" s="136"/>
      <c r="IJ13" s="136"/>
      <c r="IK13" s="136"/>
      <c r="IL13" s="136"/>
      <c r="IM13" s="136"/>
      <c r="IN13" s="136"/>
      <c r="IO13" s="136"/>
      <c r="IP13" s="136"/>
      <c r="IQ13" s="136"/>
      <c r="IR13" s="136"/>
      <c r="IS13" s="136"/>
    </row>
    <row r="14" spans="1:253" ht="18">
      <c r="A14" s="360" t="s">
        <v>222</v>
      </c>
      <c r="B14" s="363" t="s">
        <v>171</v>
      </c>
      <c r="C14" s="138">
        <v>1</v>
      </c>
      <c r="D14" s="138"/>
      <c r="E14" s="138"/>
      <c r="F14" s="353"/>
      <c r="G14" s="354">
        <v>3</v>
      </c>
      <c r="H14" s="134">
        <v>90</v>
      </c>
      <c r="I14" s="138">
        <v>30</v>
      </c>
      <c r="J14" s="138">
        <v>15</v>
      </c>
      <c r="K14" s="138"/>
      <c r="L14" s="138">
        <v>15</v>
      </c>
      <c r="M14" s="138">
        <v>60</v>
      </c>
      <c r="N14" s="362">
        <v>2</v>
      </c>
      <c r="O14" s="139"/>
      <c r="P14" s="139"/>
      <c r="Q14" s="361">
        <v>2</v>
      </c>
      <c r="R14" s="361"/>
      <c r="S14" s="361"/>
      <c r="T14" s="135" t="s">
        <v>288</v>
      </c>
      <c r="U14" s="135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6"/>
      <c r="DT14" s="136"/>
      <c r="DU14" s="136"/>
      <c r="DV14" s="136"/>
      <c r="DW14" s="136"/>
      <c r="DX14" s="136"/>
      <c r="DY14" s="136"/>
      <c r="DZ14" s="136"/>
      <c r="EA14" s="136"/>
      <c r="EB14" s="136"/>
      <c r="EC14" s="136"/>
      <c r="ED14" s="136"/>
      <c r="EE14" s="136"/>
      <c r="EF14" s="136"/>
      <c r="EG14" s="136"/>
      <c r="EH14" s="136"/>
      <c r="EI14" s="136"/>
      <c r="EJ14" s="136"/>
      <c r="EK14" s="136"/>
      <c r="EL14" s="136"/>
      <c r="EM14" s="136"/>
      <c r="EN14" s="136"/>
      <c r="EO14" s="136"/>
      <c r="EP14" s="136"/>
      <c r="EQ14" s="136"/>
      <c r="ER14" s="136"/>
      <c r="ES14" s="136"/>
      <c r="ET14" s="136"/>
      <c r="EU14" s="136"/>
      <c r="EV14" s="136"/>
      <c r="EW14" s="136"/>
      <c r="EX14" s="136"/>
      <c r="EY14" s="136"/>
      <c r="EZ14" s="136"/>
      <c r="FA14" s="136"/>
      <c r="FB14" s="136"/>
      <c r="FC14" s="136"/>
      <c r="FD14" s="136"/>
      <c r="FE14" s="136"/>
      <c r="FF14" s="136"/>
      <c r="FG14" s="136"/>
      <c r="FH14" s="136"/>
      <c r="FI14" s="136"/>
      <c r="FJ14" s="136"/>
      <c r="FK14" s="136"/>
      <c r="FL14" s="136"/>
      <c r="FM14" s="136"/>
      <c r="FN14" s="136"/>
      <c r="FO14" s="136"/>
      <c r="FP14" s="136"/>
      <c r="FQ14" s="136"/>
      <c r="FR14" s="136"/>
      <c r="FS14" s="136"/>
      <c r="FT14" s="136"/>
      <c r="FU14" s="136"/>
      <c r="FV14" s="136"/>
      <c r="FW14" s="136"/>
      <c r="FX14" s="136"/>
      <c r="FY14" s="136"/>
      <c r="FZ14" s="136"/>
      <c r="GA14" s="136"/>
      <c r="GB14" s="136"/>
      <c r="GC14" s="136"/>
      <c r="GD14" s="136"/>
      <c r="GE14" s="136"/>
      <c r="GF14" s="136"/>
      <c r="GG14" s="136"/>
      <c r="GH14" s="136"/>
      <c r="GI14" s="136"/>
      <c r="GJ14" s="136"/>
      <c r="GK14" s="136"/>
      <c r="GL14" s="136"/>
      <c r="GM14" s="136"/>
      <c r="GN14" s="136"/>
      <c r="GO14" s="136"/>
      <c r="GP14" s="136"/>
      <c r="GQ14" s="136"/>
      <c r="GR14" s="136"/>
      <c r="GS14" s="136"/>
      <c r="GT14" s="136"/>
      <c r="GU14" s="136"/>
      <c r="GV14" s="136"/>
      <c r="GW14" s="136"/>
      <c r="GX14" s="136"/>
      <c r="GY14" s="136"/>
      <c r="GZ14" s="136"/>
      <c r="HA14" s="136"/>
      <c r="HB14" s="136"/>
      <c r="HC14" s="136"/>
      <c r="HD14" s="136"/>
      <c r="HE14" s="136"/>
      <c r="HF14" s="136"/>
      <c r="HG14" s="136"/>
      <c r="HH14" s="136"/>
      <c r="HI14" s="136"/>
      <c r="HJ14" s="136"/>
      <c r="HK14" s="136"/>
      <c r="HL14" s="136"/>
      <c r="HM14" s="136"/>
      <c r="HN14" s="136"/>
      <c r="HO14" s="136"/>
      <c r="HP14" s="136"/>
      <c r="HQ14" s="136"/>
      <c r="HR14" s="136"/>
      <c r="HS14" s="136"/>
      <c r="HT14" s="136"/>
      <c r="HU14" s="136"/>
      <c r="HV14" s="136"/>
      <c r="HW14" s="136"/>
      <c r="HX14" s="136"/>
      <c r="HY14" s="136"/>
      <c r="HZ14" s="136"/>
      <c r="IA14" s="136"/>
      <c r="IB14" s="136"/>
      <c r="IC14" s="136"/>
      <c r="ID14" s="136"/>
      <c r="IE14" s="136"/>
      <c r="IF14" s="136"/>
      <c r="IG14" s="136"/>
      <c r="IH14" s="136"/>
      <c r="II14" s="136"/>
      <c r="IJ14" s="136"/>
      <c r="IK14" s="136"/>
      <c r="IL14" s="136"/>
      <c r="IM14" s="136"/>
      <c r="IN14" s="136"/>
      <c r="IO14" s="136"/>
      <c r="IP14" s="136"/>
      <c r="IQ14" s="136"/>
      <c r="IR14" s="136"/>
      <c r="IS14" s="136"/>
    </row>
    <row r="15" spans="1:253" ht="18">
      <c r="A15" s="360"/>
      <c r="B15" s="363"/>
      <c r="C15" s="138"/>
      <c r="D15" s="138"/>
      <c r="E15" s="138"/>
      <c r="F15" s="353"/>
      <c r="G15" s="354"/>
      <c r="H15" s="134"/>
      <c r="I15" s="138"/>
      <c r="J15" s="138"/>
      <c r="K15" s="138"/>
      <c r="L15" s="138"/>
      <c r="M15" s="138"/>
      <c r="N15" s="362"/>
      <c r="O15" s="139"/>
      <c r="P15" s="139"/>
      <c r="Q15" s="361"/>
      <c r="R15" s="361"/>
      <c r="S15" s="361"/>
      <c r="T15" s="135"/>
      <c r="U15" s="135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6"/>
      <c r="DT15" s="136"/>
      <c r="DU15" s="136"/>
      <c r="DV15" s="136"/>
      <c r="DW15" s="136"/>
      <c r="DX15" s="136"/>
      <c r="DY15" s="136"/>
      <c r="DZ15" s="136"/>
      <c r="EA15" s="136"/>
      <c r="EB15" s="136"/>
      <c r="EC15" s="136"/>
      <c r="ED15" s="136"/>
      <c r="EE15" s="136"/>
      <c r="EF15" s="136"/>
      <c r="EG15" s="136"/>
      <c r="EH15" s="136"/>
      <c r="EI15" s="136"/>
      <c r="EJ15" s="136"/>
      <c r="EK15" s="136"/>
      <c r="EL15" s="136"/>
      <c r="EM15" s="136"/>
      <c r="EN15" s="136"/>
      <c r="EO15" s="136"/>
      <c r="EP15" s="136"/>
      <c r="EQ15" s="136"/>
      <c r="ER15" s="136"/>
      <c r="ES15" s="136"/>
      <c r="ET15" s="136"/>
      <c r="EU15" s="136"/>
      <c r="EV15" s="136"/>
      <c r="EW15" s="136"/>
      <c r="EX15" s="136"/>
      <c r="EY15" s="136"/>
      <c r="EZ15" s="136"/>
      <c r="FA15" s="136"/>
      <c r="FB15" s="136"/>
      <c r="FC15" s="136"/>
      <c r="FD15" s="136"/>
      <c r="FE15" s="136"/>
      <c r="FF15" s="136"/>
      <c r="FG15" s="136"/>
      <c r="FH15" s="136"/>
      <c r="FI15" s="136"/>
      <c r="FJ15" s="136"/>
      <c r="FK15" s="136"/>
      <c r="FL15" s="136"/>
      <c r="FM15" s="136"/>
      <c r="FN15" s="136"/>
      <c r="FO15" s="136"/>
      <c r="FP15" s="136"/>
      <c r="FQ15" s="136"/>
      <c r="FR15" s="136"/>
      <c r="FS15" s="136"/>
      <c r="FT15" s="136"/>
      <c r="FU15" s="136"/>
      <c r="FV15" s="136"/>
      <c r="FW15" s="136"/>
      <c r="FX15" s="136"/>
      <c r="FY15" s="136"/>
      <c r="FZ15" s="136"/>
      <c r="GA15" s="136"/>
      <c r="GB15" s="136"/>
      <c r="GC15" s="136"/>
      <c r="GD15" s="136"/>
      <c r="GE15" s="136"/>
      <c r="GF15" s="136"/>
      <c r="GG15" s="136"/>
      <c r="GH15" s="136"/>
      <c r="GI15" s="136"/>
      <c r="GJ15" s="136"/>
      <c r="GK15" s="136"/>
      <c r="GL15" s="136"/>
      <c r="GM15" s="136"/>
      <c r="GN15" s="136"/>
      <c r="GO15" s="136"/>
      <c r="GP15" s="136"/>
      <c r="GQ15" s="136"/>
      <c r="GR15" s="136"/>
      <c r="GS15" s="136"/>
      <c r="GT15" s="136"/>
      <c r="GU15" s="136"/>
      <c r="GV15" s="136"/>
      <c r="GW15" s="136"/>
      <c r="GX15" s="136"/>
      <c r="GY15" s="136"/>
      <c r="GZ15" s="136"/>
      <c r="HA15" s="136"/>
      <c r="HB15" s="136"/>
      <c r="HC15" s="136"/>
      <c r="HD15" s="136"/>
      <c r="HE15" s="136"/>
      <c r="HF15" s="136"/>
      <c r="HG15" s="136"/>
      <c r="HH15" s="136"/>
      <c r="HI15" s="136"/>
      <c r="HJ15" s="136"/>
      <c r="HK15" s="136"/>
      <c r="HL15" s="136"/>
      <c r="HM15" s="136"/>
      <c r="HN15" s="136"/>
      <c r="HO15" s="136"/>
      <c r="HP15" s="136"/>
      <c r="HQ15" s="136"/>
      <c r="HR15" s="136"/>
      <c r="HS15" s="136"/>
      <c r="HT15" s="136"/>
      <c r="HU15" s="136"/>
      <c r="HV15" s="136"/>
      <c r="HW15" s="136"/>
      <c r="HX15" s="136"/>
      <c r="HY15" s="136"/>
      <c r="HZ15" s="136"/>
      <c r="IA15" s="136"/>
      <c r="IB15" s="136"/>
      <c r="IC15" s="136"/>
      <c r="ID15" s="136"/>
      <c r="IE15" s="136"/>
      <c r="IF15" s="136"/>
      <c r="IG15" s="136"/>
      <c r="IH15" s="136"/>
      <c r="II15" s="136"/>
      <c r="IJ15" s="136"/>
      <c r="IK15" s="136"/>
      <c r="IL15" s="136"/>
      <c r="IM15" s="136"/>
      <c r="IN15" s="136"/>
      <c r="IO15" s="136"/>
      <c r="IP15" s="136"/>
      <c r="IQ15" s="136"/>
      <c r="IR15" s="136"/>
      <c r="IS15" s="136"/>
    </row>
    <row r="16" spans="1:253" ht="18">
      <c r="A16" s="360" t="s">
        <v>257</v>
      </c>
      <c r="B16" s="363" t="s">
        <v>246</v>
      </c>
      <c r="C16" s="138"/>
      <c r="D16" s="138">
        <v>1</v>
      </c>
      <c r="E16" s="138"/>
      <c r="F16" s="353"/>
      <c r="G16" s="354">
        <v>3</v>
      </c>
      <c r="H16" s="134">
        <v>90</v>
      </c>
      <c r="I16" s="138">
        <v>45</v>
      </c>
      <c r="J16" s="138">
        <v>15</v>
      </c>
      <c r="K16" s="138">
        <v>15</v>
      </c>
      <c r="L16" s="138">
        <v>15</v>
      </c>
      <c r="M16" s="138">
        <v>45</v>
      </c>
      <c r="N16" s="362">
        <v>2</v>
      </c>
      <c r="O16" s="139"/>
      <c r="P16" s="139"/>
      <c r="Q16" s="361">
        <v>2</v>
      </c>
      <c r="R16" s="361"/>
      <c r="S16" s="361"/>
      <c r="T16" s="135" t="s">
        <v>286</v>
      </c>
      <c r="U16" s="135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  <c r="EH16" s="136"/>
      <c r="EI16" s="136"/>
      <c r="EJ16" s="136"/>
      <c r="EK16" s="136"/>
      <c r="EL16" s="136"/>
      <c r="EM16" s="136"/>
      <c r="EN16" s="136"/>
      <c r="EO16" s="136"/>
      <c r="EP16" s="136"/>
      <c r="EQ16" s="136"/>
      <c r="ER16" s="136"/>
      <c r="ES16" s="136"/>
      <c r="ET16" s="136"/>
      <c r="EU16" s="136"/>
      <c r="EV16" s="136"/>
      <c r="EW16" s="136"/>
      <c r="EX16" s="136"/>
      <c r="EY16" s="136"/>
      <c r="EZ16" s="136"/>
      <c r="FA16" s="136"/>
      <c r="FB16" s="136"/>
      <c r="FC16" s="136"/>
      <c r="FD16" s="136"/>
      <c r="FE16" s="136"/>
      <c r="FF16" s="136"/>
      <c r="FG16" s="136"/>
      <c r="FH16" s="136"/>
      <c r="FI16" s="136"/>
      <c r="FJ16" s="136"/>
      <c r="FK16" s="136"/>
      <c r="FL16" s="136"/>
      <c r="FM16" s="136"/>
      <c r="FN16" s="136"/>
      <c r="FO16" s="136"/>
      <c r="FP16" s="136"/>
      <c r="FQ16" s="136"/>
      <c r="FR16" s="136"/>
      <c r="FS16" s="136"/>
      <c r="FT16" s="136"/>
      <c r="FU16" s="136"/>
      <c r="FV16" s="136"/>
      <c r="FW16" s="136"/>
      <c r="FX16" s="136"/>
      <c r="FY16" s="136"/>
      <c r="FZ16" s="136"/>
      <c r="GA16" s="136"/>
      <c r="GB16" s="136"/>
      <c r="GC16" s="136"/>
      <c r="GD16" s="136"/>
      <c r="GE16" s="136"/>
      <c r="GF16" s="136"/>
      <c r="GG16" s="136"/>
      <c r="GH16" s="136"/>
      <c r="GI16" s="136"/>
      <c r="GJ16" s="136"/>
      <c r="GK16" s="136"/>
      <c r="GL16" s="136"/>
      <c r="GM16" s="136"/>
      <c r="GN16" s="136"/>
      <c r="GO16" s="136"/>
      <c r="GP16" s="136"/>
      <c r="GQ16" s="136"/>
      <c r="GR16" s="136"/>
      <c r="GS16" s="136"/>
      <c r="GT16" s="136"/>
      <c r="GU16" s="136"/>
      <c r="GV16" s="136"/>
      <c r="GW16" s="136"/>
      <c r="GX16" s="136"/>
      <c r="GY16" s="136"/>
      <c r="GZ16" s="136"/>
      <c r="HA16" s="136"/>
      <c r="HB16" s="136"/>
      <c r="HC16" s="136"/>
      <c r="HD16" s="136"/>
      <c r="HE16" s="136"/>
      <c r="HF16" s="136"/>
      <c r="HG16" s="136"/>
      <c r="HH16" s="136"/>
      <c r="HI16" s="136"/>
      <c r="HJ16" s="136"/>
      <c r="HK16" s="136"/>
      <c r="HL16" s="136"/>
      <c r="HM16" s="136"/>
      <c r="HN16" s="136"/>
      <c r="HO16" s="136"/>
      <c r="HP16" s="136"/>
      <c r="HQ16" s="136"/>
      <c r="HR16" s="136"/>
      <c r="HS16" s="136"/>
      <c r="HT16" s="136"/>
      <c r="HU16" s="136"/>
      <c r="HV16" s="136"/>
      <c r="HW16" s="136"/>
      <c r="HX16" s="136"/>
      <c r="HY16" s="136"/>
      <c r="HZ16" s="136"/>
      <c r="IA16" s="136"/>
      <c r="IB16" s="136"/>
      <c r="IC16" s="136"/>
      <c r="ID16" s="136"/>
      <c r="IE16" s="136"/>
      <c r="IF16" s="136"/>
      <c r="IG16" s="136"/>
      <c r="IH16" s="136"/>
      <c r="II16" s="136"/>
      <c r="IJ16" s="136"/>
      <c r="IK16" s="136"/>
      <c r="IL16" s="136"/>
      <c r="IM16" s="136"/>
      <c r="IN16" s="136"/>
      <c r="IO16" s="136"/>
      <c r="IP16" s="136"/>
      <c r="IQ16" s="136"/>
      <c r="IR16" s="136"/>
      <c r="IS16" s="136"/>
    </row>
    <row r="17" spans="1:253" ht="18">
      <c r="A17" s="360"/>
      <c r="B17" s="363"/>
      <c r="C17" s="138"/>
      <c r="D17" s="138"/>
      <c r="E17" s="138"/>
      <c r="F17" s="353"/>
      <c r="G17" s="354"/>
      <c r="H17" s="134"/>
      <c r="I17" s="138"/>
      <c r="J17" s="138"/>
      <c r="K17" s="138"/>
      <c r="L17" s="138"/>
      <c r="M17" s="138"/>
      <c r="N17" s="362"/>
      <c r="O17" s="139"/>
      <c r="P17" s="139"/>
      <c r="Q17" s="361"/>
      <c r="R17" s="361"/>
      <c r="S17" s="361"/>
      <c r="T17" s="135"/>
      <c r="U17" s="135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DQ17" s="136"/>
      <c r="DR17" s="136"/>
      <c r="DS17" s="136"/>
      <c r="DT17" s="136"/>
      <c r="DU17" s="136"/>
      <c r="DV17" s="136"/>
      <c r="DW17" s="136"/>
      <c r="DX17" s="136"/>
      <c r="DY17" s="136"/>
      <c r="DZ17" s="136"/>
      <c r="EA17" s="136"/>
      <c r="EB17" s="136"/>
      <c r="EC17" s="136"/>
      <c r="ED17" s="136"/>
      <c r="EE17" s="136"/>
      <c r="EF17" s="136"/>
      <c r="EG17" s="136"/>
      <c r="EH17" s="136"/>
      <c r="EI17" s="136"/>
      <c r="EJ17" s="136"/>
      <c r="EK17" s="136"/>
      <c r="EL17" s="136"/>
      <c r="EM17" s="136"/>
      <c r="EN17" s="136"/>
      <c r="EO17" s="136"/>
      <c r="EP17" s="136"/>
      <c r="EQ17" s="136"/>
      <c r="ER17" s="136"/>
      <c r="ES17" s="136"/>
      <c r="ET17" s="136"/>
      <c r="EU17" s="136"/>
      <c r="EV17" s="136"/>
      <c r="EW17" s="136"/>
      <c r="EX17" s="136"/>
      <c r="EY17" s="136"/>
      <c r="EZ17" s="136"/>
      <c r="FA17" s="136"/>
      <c r="FB17" s="136"/>
      <c r="FC17" s="136"/>
      <c r="FD17" s="136"/>
      <c r="FE17" s="136"/>
      <c r="FF17" s="136"/>
      <c r="FG17" s="136"/>
      <c r="FH17" s="136"/>
      <c r="FI17" s="136"/>
      <c r="FJ17" s="136"/>
      <c r="FK17" s="136"/>
      <c r="FL17" s="136"/>
      <c r="FM17" s="136"/>
      <c r="FN17" s="136"/>
      <c r="FO17" s="136"/>
      <c r="FP17" s="136"/>
      <c r="FQ17" s="136"/>
      <c r="FR17" s="136"/>
      <c r="FS17" s="136"/>
      <c r="FT17" s="136"/>
      <c r="FU17" s="136"/>
      <c r="FV17" s="136"/>
      <c r="FW17" s="136"/>
      <c r="FX17" s="136"/>
      <c r="FY17" s="136"/>
      <c r="FZ17" s="136"/>
      <c r="GA17" s="136"/>
      <c r="GB17" s="136"/>
      <c r="GC17" s="136"/>
      <c r="GD17" s="136"/>
      <c r="GE17" s="136"/>
      <c r="GF17" s="136"/>
      <c r="GG17" s="136"/>
      <c r="GH17" s="136"/>
      <c r="GI17" s="136"/>
      <c r="GJ17" s="136"/>
      <c r="GK17" s="136"/>
      <c r="GL17" s="136"/>
      <c r="GM17" s="136"/>
      <c r="GN17" s="136"/>
      <c r="GO17" s="136"/>
      <c r="GP17" s="136"/>
      <c r="GQ17" s="136"/>
      <c r="GR17" s="136"/>
      <c r="GS17" s="136"/>
      <c r="GT17" s="136"/>
      <c r="GU17" s="136"/>
      <c r="GV17" s="136"/>
      <c r="GW17" s="136"/>
      <c r="GX17" s="136"/>
      <c r="GY17" s="136"/>
      <c r="GZ17" s="136"/>
      <c r="HA17" s="136"/>
      <c r="HB17" s="136"/>
      <c r="HC17" s="136"/>
      <c r="HD17" s="136"/>
      <c r="HE17" s="136"/>
      <c r="HF17" s="136"/>
      <c r="HG17" s="136"/>
      <c r="HH17" s="136"/>
      <c r="HI17" s="136"/>
      <c r="HJ17" s="136"/>
      <c r="HK17" s="136"/>
      <c r="HL17" s="136"/>
      <c r="HM17" s="136"/>
      <c r="HN17" s="136"/>
      <c r="HO17" s="136"/>
      <c r="HP17" s="136"/>
      <c r="HQ17" s="136"/>
      <c r="HR17" s="136"/>
      <c r="HS17" s="136"/>
      <c r="HT17" s="136"/>
      <c r="HU17" s="136"/>
      <c r="HV17" s="136"/>
      <c r="HW17" s="136"/>
      <c r="HX17" s="136"/>
      <c r="HY17" s="136"/>
      <c r="HZ17" s="136"/>
      <c r="IA17" s="136"/>
      <c r="IB17" s="136"/>
      <c r="IC17" s="136"/>
      <c r="ID17" s="136"/>
      <c r="IE17" s="136"/>
      <c r="IF17" s="136"/>
      <c r="IG17" s="136"/>
      <c r="IH17" s="136"/>
      <c r="II17" s="136"/>
      <c r="IJ17" s="136"/>
      <c r="IK17" s="136"/>
      <c r="IL17" s="136"/>
      <c r="IM17" s="136"/>
      <c r="IN17" s="136"/>
      <c r="IO17" s="136"/>
      <c r="IP17" s="136"/>
      <c r="IQ17" s="136"/>
      <c r="IR17" s="136"/>
      <c r="IS17" s="136"/>
    </row>
    <row r="18" spans="1:253" ht="18">
      <c r="A18" s="364" t="s">
        <v>164</v>
      </c>
      <c r="B18" s="365" t="s">
        <v>244</v>
      </c>
      <c r="C18" s="134">
        <v>1</v>
      </c>
      <c r="D18" s="134"/>
      <c r="E18" s="134"/>
      <c r="F18" s="134"/>
      <c r="G18" s="352">
        <v>5</v>
      </c>
      <c r="H18" s="131">
        <v>150</v>
      </c>
      <c r="I18" s="131">
        <v>60</v>
      </c>
      <c r="J18" s="131">
        <v>30</v>
      </c>
      <c r="K18" s="131">
        <v>15</v>
      </c>
      <c r="L18" s="131">
        <v>15</v>
      </c>
      <c r="M18" s="131">
        <v>90</v>
      </c>
      <c r="N18" s="138">
        <v>4</v>
      </c>
      <c r="O18" s="138"/>
      <c r="P18" s="138"/>
      <c r="Q18" s="361">
        <v>4</v>
      </c>
      <c r="R18" s="361"/>
      <c r="S18" s="361"/>
      <c r="T18" s="135" t="s">
        <v>288</v>
      </c>
      <c r="U18" s="135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136"/>
      <c r="EK18" s="136"/>
      <c r="EL18" s="136"/>
      <c r="EM18" s="136"/>
      <c r="EN18" s="136"/>
      <c r="EO18" s="136"/>
      <c r="EP18" s="136"/>
      <c r="EQ18" s="136"/>
      <c r="ER18" s="136"/>
      <c r="ES18" s="136"/>
      <c r="ET18" s="136"/>
      <c r="EU18" s="136"/>
      <c r="EV18" s="136"/>
      <c r="EW18" s="136"/>
      <c r="EX18" s="136"/>
      <c r="EY18" s="136"/>
      <c r="EZ18" s="136"/>
      <c r="FA18" s="136"/>
      <c r="FB18" s="136"/>
      <c r="FC18" s="136"/>
      <c r="FD18" s="136"/>
      <c r="FE18" s="136"/>
      <c r="FF18" s="136"/>
      <c r="FG18" s="136"/>
      <c r="FH18" s="136"/>
      <c r="FI18" s="136"/>
      <c r="FJ18" s="136"/>
      <c r="FK18" s="136"/>
      <c r="FL18" s="136"/>
      <c r="FM18" s="136"/>
      <c r="FN18" s="136"/>
      <c r="FO18" s="136"/>
      <c r="FP18" s="136"/>
      <c r="FQ18" s="136"/>
      <c r="FR18" s="136"/>
      <c r="FS18" s="136"/>
      <c r="FT18" s="136"/>
      <c r="FU18" s="136"/>
      <c r="FV18" s="136"/>
      <c r="FW18" s="136"/>
      <c r="FX18" s="136"/>
      <c r="FY18" s="136"/>
      <c r="FZ18" s="136"/>
      <c r="GA18" s="136"/>
      <c r="GB18" s="136"/>
      <c r="GC18" s="136"/>
      <c r="GD18" s="136"/>
      <c r="GE18" s="136"/>
      <c r="GF18" s="136"/>
      <c r="GG18" s="136"/>
      <c r="GH18" s="136"/>
      <c r="GI18" s="136"/>
      <c r="GJ18" s="136"/>
      <c r="GK18" s="136"/>
      <c r="GL18" s="136"/>
      <c r="GM18" s="136"/>
      <c r="GN18" s="136"/>
      <c r="GO18" s="136"/>
      <c r="GP18" s="136"/>
      <c r="GQ18" s="136"/>
      <c r="GR18" s="136"/>
      <c r="GS18" s="136"/>
      <c r="GT18" s="136"/>
      <c r="GU18" s="136"/>
      <c r="GV18" s="136"/>
      <c r="GW18" s="136"/>
      <c r="GX18" s="136"/>
      <c r="GY18" s="136"/>
      <c r="GZ18" s="136"/>
      <c r="HA18" s="136"/>
      <c r="HB18" s="136"/>
      <c r="HC18" s="136"/>
      <c r="HD18" s="136"/>
      <c r="HE18" s="136"/>
      <c r="HF18" s="136"/>
      <c r="HG18" s="136"/>
      <c r="HH18" s="136"/>
      <c r="HI18" s="136"/>
      <c r="HJ18" s="136"/>
      <c r="HK18" s="136"/>
      <c r="HL18" s="136"/>
      <c r="HM18" s="136"/>
      <c r="HN18" s="136"/>
      <c r="HO18" s="136"/>
      <c r="HP18" s="136"/>
      <c r="HQ18" s="136"/>
      <c r="HR18" s="136"/>
      <c r="HS18" s="136"/>
      <c r="HT18" s="136"/>
      <c r="HU18" s="136"/>
      <c r="HV18" s="136"/>
      <c r="HW18" s="136"/>
      <c r="HX18" s="136"/>
      <c r="HY18" s="136"/>
      <c r="HZ18" s="136"/>
      <c r="IA18" s="136"/>
      <c r="IB18" s="136"/>
      <c r="IC18" s="136"/>
      <c r="ID18" s="136"/>
      <c r="IE18" s="136"/>
      <c r="IF18" s="136"/>
      <c r="IG18" s="136"/>
      <c r="IH18" s="136"/>
      <c r="II18" s="136"/>
      <c r="IJ18" s="136"/>
      <c r="IK18" s="136"/>
      <c r="IL18" s="136"/>
      <c r="IM18" s="136"/>
      <c r="IN18" s="136"/>
      <c r="IO18" s="136"/>
      <c r="IP18" s="136"/>
      <c r="IQ18" s="136"/>
      <c r="IR18" s="136"/>
      <c r="IS18" s="136"/>
    </row>
    <row r="19" spans="1:253" ht="18">
      <c r="A19" s="364"/>
      <c r="B19" s="365"/>
      <c r="C19" s="134"/>
      <c r="D19" s="134"/>
      <c r="E19" s="134"/>
      <c r="F19" s="134"/>
      <c r="G19" s="352"/>
      <c r="H19" s="131"/>
      <c r="I19" s="131"/>
      <c r="J19" s="131"/>
      <c r="K19" s="131"/>
      <c r="L19" s="131"/>
      <c r="M19" s="131"/>
      <c r="N19" s="138"/>
      <c r="O19" s="138"/>
      <c r="P19" s="138"/>
      <c r="Q19" s="361"/>
      <c r="R19" s="361"/>
      <c r="S19" s="361"/>
      <c r="T19" s="135"/>
      <c r="U19" s="135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6"/>
      <c r="DG19" s="136"/>
      <c r="DH19" s="136"/>
      <c r="DI19" s="136"/>
      <c r="DJ19" s="136"/>
      <c r="DK19" s="136"/>
      <c r="DL19" s="136"/>
      <c r="DM19" s="136"/>
      <c r="DN19" s="136"/>
      <c r="DO19" s="136"/>
      <c r="DP19" s="136"/>
      <c r="DQ19" s="136"/>
      <c r="DR19" s="136"/>
      <c r="DS19" s="136"/>
      <c r="DT19" s="136"/>
      <c r="DU19" s="136"/>
      <c r="DV19" s="136"/>
      <c r="DW19" s="136"/>
      <c r="DX19" s="136"/>
      <c r="DY19" s="136"/>
      <c r="DZ19" s="136"/>
      <c r="EA19" s="136"/>
      <c r="EB19" s="136"/>
      <c r="EC19" s="136"/>
      <c r="ED19" s="136"/>
      <c r="EE19" s="136"/>
      <c r="EF19" s="136"/>
      <c r="EG19" s="136"/>
      <c r="EH19" s="136"/>
      <c r="EI19" s="136"/>
      <c r="EJ19" s="136"/>
      <c r="EK19" s="136"/>
      <c r="EL19" s="136"/>
      <c r="EM19" s="136"/>
      <c r="EN19" s="136"/>
      <c r="EO19" s="136"/>
      <c r="EP19" s="136"/>
      <c r="EQ19" s="136"/>
      <c r="ER19" s="136"/>
      <c r="ES19" s="136"/>
      <c r="ET19" s="136"/>
      <c r="EU19" s="136"/>
      <c r="EV19" s="136"/>
      <c r="EW19" s="136"/>
      <c r="EX19" s="136"/>
      <c r="EY19" s="136"/>
      <c r="EZ19" s="136"/>
      <c r="FA19" s="136"/>
      <c r="FB19" s="136"/>
      <c r="FC19" s="136"/>
      <c r="FD19" s="136"/>
      <c r="FE19" s="136"/>
      <c r="FF19" s="136"/>
      <c r="FG19" s="136"/>
      <c r="FH19" s="136"/>
      <c r="FI19" s="136"/>
      <c r="FJ19" s="136"/>
      <c r="FK19" s="136"/>
      <c r="FL19" s="136"/>
      <c r="FM19" s="136"/>
      <c r="FN19" s="136"/>
      <c r="FO19" s="136"/>
      <c r="FP19" s="136"/>
      <c r="FQ19" s="136"/>
      <c r="FR19" s="136"/>
      <c r="FS19" s="136"/>
      <c r="FT19" s="136"/>
      <c r="FU19" s="136"/>
      <c r="FV19" s="136"/>
      <c r="FW19" s="136"/>
      <c r="FX19" s="136"/>
      <c r="FY19" s="136"/>
      <c r="FZ19" s="136"/>
      <c r="GA19" s="136"/>
      <c r="GB19" s="136"/>
      <c r="GC19" s="136"/>
      <c r="GD19" s="136"/>
      <c r="GE19" s="136"/>
      <c r="GF19" s="136"/>
      <c r="GG19" s="136"/>
      <c r="GH19" s="136"/>
      <c r="GI19" s="136"/>
      <c r="GJ19" s="136"/>
      <c r="GK19" s="136"/>
      <c r="GL19" s="136"/>
      <c r="GM19" s="136"/>
      <c r="GN19" s="136"/>
      <c r="GO19" s="136"/>
      <c r="GP19" s="136"/>
      <c r="GQ19" s="136"/>
      <c r="GR19" s="136"/>
      <c r="GS19" s="136"/>
      <c r="GT19" s="136"/>
      <c r="GU19" s="136"/>
      <c r="GV19" s="136"/>
      <c r="GW19" s="136"/>
      <c r="GX19" s="136"/>
      <c r="GY19" s="136"/>
      <c r="GZ19" s="136"/>
      <c r="HA19" s="136"/>
      <c r="HB19" s="136"/>
      <c r="HC19" s="136"/>
      <c r="HD19" s="136"/>
      <c r="HE19" s="136"/>
      <c r="HF19" s="136"/>
      <c r="HG19" s="136"/>
      <c r="HH19" s="136"/>
      <c r="HI19" s="136"/>
      <c r="HJ19" s="136"/>
      <c r="HK19" s="136"/>
      <c r="HL19" s="136"/>
      <c r="HM19" s="136"/>
      <c r="HN19" s="136"/>
      <c r="HO19" s="136"/>
      <c r="HP19" s="136"/>
      <c r="HQ19" s="136"/>
      <c r="HR19" s="136"/>
      <c r="HS19" s="136"/>
      <c r="HT19" s="136"/>
      <c r="HU19" s="136"/>
      <c r="HV19" s="136"/>
      <c r="HW19" s="136"/>
      <c r="HX19" s="136"/>
      <c r="HY19" s="136"/>
      <c r="HZ19" s="136"/>
      <c r="IA19" s="136"/>
      <c r="IB19" s="136"/>
      <c r="IC19" s="136"/>
      <c r="ID19" s="136"/>
      <c r="IE19" s="136"/>
      <c r="IF19" s="136"/>
      <c r="IG19" s="136"/>
      <c r="IH19" s="136"/>
      <c r="II19" s="136"/>
      <c r="IJ19" s="136"/>
      <c r="IK19" s="136"/>
      <c r="IL19" s="136"/>
      <c r="IM19" s="136"/>
      <c r="IN19" s="136"/>
      <c r="IO19" s="136"/>
      <c r="IP19" s="136"/>
      <c r="IQ19" s="136"/>
      <c r="IR19" s="136"/>
      <c r="IS19" s="136"/>
    </row>
    <row r="20" spans="1:253" ht="18">
      <c r="A20" s="364" t="s">
        <v>167</v>
      </c>
      <c r="B20" s="363" t="s">
        <v>277</v>
      </c>
      <c r="C20" s="134"/>
      <c r="D20" s="134">
        <v>1</v>
      </c>
      <c r="E20" s="134"/>
      <c r="F20" s="134"/>
      <c r="G20" s="352">
        <v>4.5</v>
      </c>
      <c r="H20" s="131">
        <v>135</v>
      </c>
      <c r="I20" s="131">
        <v>45</v>
      </c>
      <c r="J20" s="131">
        <v>30</v>
      </c>
      <c r="K20" s="131">
        <v>15</v>
      </c>
      <c r="L20" s="131"/>
      <c r="M20" s="131">
        <v>90</v>
      </c>
      <c r="N20" s="138">
        <v>3</v>
      </c>
      <c r="O20" s="138"/>
      <c r="P20" s="138"/>
      <c r="Q20" s="366">
        <v>3</v>
      </c>
      <c r="R20" s="366"/>
      <c r="S20" s="366"/>
      <c r="T20" s="135" t="s">
        <v>286</v>
      </c>
      <c r="U20" s="144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/>
      <c r="CK20" s="145"/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5"/>
      <c r="DM20" s="145"/>
      <c r="DN20" s="145"/>
      <c r="DO20" s="145"/>
      <c r="DP20" s="145"/>
      <c r="DQ20" s="145"/>
      <c r="DR20" s="145"/>
      <c r="DS20" s="145"/>
      <c r="DT20" s="145"/>
      <c r="DU20" s="145"/>
      <c r="DV20" s="145"/>
      <c r="DW20" s="145"/>
      <c r="DX20" s="145"/>
      <c r="DY20" s="145"/>
      <c r="DZ20" s="145"/>
      <c r="EA20" s="145"/>
      <c r="EB20" s="145"/>
      <c r="EC20" s="145"/>
      <c r="ED20" s="145"/>
      <c r="EE20" s="145"/>
      <c r="EF20" s="145"/>
      <c r="EG20" s="145"/>
      <c r="EH20" s="145"/>
      <c r="EI20" s="145"/>
      <c r="EJ20" s="145"/>
      <c r="EK20" s="145"/>
      <c r="EL20" s="145"/>
      <c r="EM20" s="145"/>
      <c r="EN20" s="145"/>
      <c r="EO20" s="145"/>
      <c r="EP20" s="145"/>
      <c r="EQ20" s="145"/>
      <c r="ER20" s="145"/>
      <c r="ES20" s="145"/>
      <c r="ET20" s="145"/>
      <c r="EU20" s="145"/>
      <c r="EV20" s="145"/>
      <c r="EW20" s="145"/>
      <c r="EX20" s="145"/>
      <c r="EY20" s="145"/>
      <c r="EZ20" s="145"/>
      <c r="FA20" s="145"/>
      <c r="FB20" s="145"/>
      <c r="FC20" s="145"/>
      <c r="FD20" s="145"/>
      <c r="FE20" s="145"/>
      <c r="FF20" s="145"/>
      <c r="FG20" s="145"/>
      <c r="FH20" s="145"/>
      <c r="FI20" s="145"/>
      <c r="FJ20" s="145"/>
      <c r="FK20" s="145"/>
      <c r="FL20" s="145"/>
      <c r="FM20" s="145"/>
      <c r="FN20" s="145"/>
      <c r="FO20" s="145"/>
      <c r="FP20" s="145"/>
      <c r="FQ20" s="145"/>
      <c r="FR20" s="145"/>
      <c r="FS20" s="145"/>
      <c r="FT20" s="145"/>
      <c r="FU20" s="145"/>
      <c r="FV20" s="145"/>
      <c r="FW20" s="145"/>
      <c r="FX20" s="145"/>
      <c r="FY20" s="145"/>
      <c r="FZ20" s="145"/>
      <c r="GA20" s="145"/>
      <c r="GB20" s="145"/>
      <c r="GC20" s="145"/>
      <c r="GD20" s="145"/>
      <c r="GE20" s="145"/>
      <c r="GF20" s="145"/>
      <c r="GG20" s="145"/>
      <c r="GH20" s="145"/>
      <c r="GI20" s="145"/>
      <c r="GJ20" s="145"/>
      <c r="GK20" s="145"/>
      <c r="GL20" s="145"/>
      <c r="GM20" s="145"/>
      <c r="GN20" s="145"/>
      <c r="GO20" s="145"/>
      <c r="GP20" s="145"/>
      <c r="GQ20" s="145"/>
      <c r="GR20" s="145"/>
      <c r="GS20" s="145"/>
      <c r="GT20" s="145"/>
      <c r="GU20" s="145"/>
      <c r="GV20" s="145"/>
      <c r="GW20" s="145"/>
      <c r="GX20" s="145"/>
      <c r="GY20" s="145"/>
      <c r="GZ20" s="145"/>
      <c r="HA20" s="145"/>
      <c r="HB20" s="145"/>
      <c r="HC20" s="145"/>
      <c r="HD20" s="145"/>
      <c r="HE20" s="145"/>
      <c r="HF20" s="145"/>
      <c r="HG20" s="145"/>
      <c r="HH20" s="145"/>
      <c r="HI20" s="145"/>
      <c r="HJ20" s="145"/>
      <c r="HK20" s="145"/>
      <c r="HL20" s="145"/>
      <c r="HM20" s="145"/>
      <c r="HN20" s="145"/>
      <c r="HO20" s="145"/>
      <c r="HP20" s="145"/>
      <c r="HQ20" s="145"/>
      <c r="HR20" s="145"/>
      <c r="HS20" s="145"/>
      <c r="HT20" s="145"/>
      <c r="HU20" s="145"/>
      <c r="HV20" s="145"/>
      <c r="HW20" s="145"/>
      <c r="HX20" s="145"/>
      <c r="HY20" s="145"/>
      <c r="HZ20" s="145"/>
      <c r="IA20" s="145"/>
      <c r="IB20" s="145"/>
      <c r="IC20" s="145"/>
      <c r="ID20" s="145"/>
      <c r="IE20" s="145"/>
      <c r="IF20" s="145"/>
      <c r="IG20" s="145"/>
      <c r="IH20" s="145"/>
      <c r="II20" s="145"/>
      <c r="IJ20" s="145"/>
      <c r="IK20" s="145"/>
      <c r="IL20" s="145"/>
      <c r="IM20" s="145"/>
      <c r="IN20" s="145"/>
      <c r="IO20" s="145"/>
      <c r="IP20" s="145"/>
      <c r="IQ20" s="145"/>
      <c r="IR20" s="145"/>
      <c r="IS20" s="145"/>
    </row>
    <row r="21" spans="1:253" ht="18">
      <c r="A21" s="364"/>
      <c r="B21" s="363"/>
      <c r="C21" s="134"/>
      <c r="D21" s="134"/>
      <c r="E21" s="134"/>
      <c r="F21" s="134"/>
      <c r="G21" s="352"/>
      <c r="H21" s="131"/>
      <c r="I21" s="131"/>
      <c r="J21" s="131"/>
      <c r="K21" s="131"/>
      <c r="L21" s="131"/>
      <c r="M21" s="131"/>
      <c r="N21" s="138"/>
      <c r="O21" s="138"/>
      <c r="P21" s="138"/>
      <c r="Q21" s="366"/>
      <c r="R21" s="366"/>
      <c r="S21" s="366"/>
      <c r="T21" s="135"/>
      <c r="U21" s="144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5"/>
      <c r="DE21" s="145"/>
      <c r="DF21" s="145"/>
      <c r="DG21" s="145"/>
      <c r="DH21" s="145"/>
      <c r="DI21" s="145"/>
      <c r="DJ21" s="145"/>
      <c r="DK21" s="145"/>
      <c r="DL21" s="145"/>
      <c r="DM21" s="145"/>
      <c r="DN21" s="145"/>
      <c r="DO21" s="145"/>
      <c r="DP21" s="145"/>
      <c r="DQ21" s="145"/>
      <c r="DR21" s="145"/>
      <c r="DS21" s="145"/>
      <c r="DT21" s="145"/>
      <c r="DU21" s="145"/>
      <c r="DV21" s="145"/>
      <c r="DW21" s="145"/>
      <c r="DX21" s="145"/>
      <c r="DY21" s="145"/>
      <c r="DZ21" s="145"/>
      <c r="EA21" s="145"/>
      <c r="EB21" s="145"/>
      <c r="EC21" s="145"/>
      <c r="ED21" s="145"/>
      <c r="EE21" s="145"/>
      <c r="EF21" s="145"/>
      <c r="EG21" s="145"/>
      <c r="EH21" s="145"/>
      <c r="EI21" s="145"/>
      <c r="EJ21" s="145"/>
      <c r="EK21" s="145"/>
      <c r="EL21" s="145"/>
      <c r="EM21" s="145"/>
      <c r="EN21" s="145"/>
      <c r="EO21" s="145"/>
      <c r="EP21" s="145"/>
      <c r="EQ21" s="145"/>
      <c r="ER21" s="145"/>
      <c r="ES21" s="145"/>
      <c r="ET21" s="145"/>
      <c r="EU21" s="145"/>
      <c r="EV21" s="145"/>
      <c r="EW21" s="145"/>
      <c r="EX21" s="145"/>
      <c r="EY21" s="145"/>
      <c r="EZ21" s="145"/>
      <c r="FA21" s="145"/>
      <c r="FB21" s="145"/>
      <c r="FC21" s="145"/>
      <c r="FD21" s="145"/>
      <c r="FE21" s="145"/>
      <c r="FF21" s="145"/>
      <c r="FG21" s="145"/>
      <c r="FH21" s="145"/>
      <c r="FI21" s="145"/>
      <c r="FJ21" s="145"/>
      <c r="FK21" s="145"/>
      <c r="FL21" s="145"/>
      <c r="FM21" s="145"/>
      <c r="FN21" s="145"/>
      <c r="FO21" s="145"/>
      <c r="FP21" s="145"/>
      <c r="FQ21" s="145"/>
      <c r="FR21" s="145"/>
      <c r="FS21" s="145"/>
      <c r="FT21" s="145"/>
      <c r="FU21" s="145"/>
      <c r="FV21" s="145"/>
      <c r="FW21" s="145"/>
      <c r="FX21" s="145"/>
      <c r="FY21" s="145"/>
      <c r="FZ21" s="145"/>
      <c r="GA21" s="145"/>
      <c r="GB21" s="145"/>
      <c r="GC21" s="145"/>
      <c r="GD21" s="145"/>
      <c r="GE21" s="145"/>
      <c r="GF21" s="145"/>
      <c r="GG21" s="145"/>
      <c r="GH21" s="145"/>
      <c r="GI21" s="145"/>
      <c r="GJ21" s="145"/>
      <c r="GK21" s="145"/>
      <c r="GL21" s="145"/>
      <c r="GM21" s="145"/>
      <c r="GN21" s="145"/>
      <c r="GO21" s="145"/>
      <c r="GP21" s="145"/>
      <c r="GQ21" s="145"/>
      <c r="GR21" s="145"/>
      <c r="GS21" s="145"/>
      <c r="GT21" s="145"/>
      <c r="GU21" s="145"/>
      <c r="GV21" s="145"/>
      <c r="GW21" s="145"/>
      <c r="GX21" s="145"/>
      <c r="GY21" s="145"/>
      <c r="GZ21" s="145"/>
      <c r="HA21" s="145"/>
      <c r="HB21" s="145"/>
      <c r="HC21" s="145"/>
      <c r="HD21" s="145"/>
      <c r="HE21" s="145"/>
      <c r="HF21" s="145"/>
      <c r="HG21" s="145"/>
      <c r="HH21" s="145"/>
      <c r="HI21" s="145"/>
      <c r="HJ21" s="145"/>
      <c r="HK21" s="145"/>
      <c r="HL21" s="145"/>
      <c r="HM21" s="145"/>
      <c r="HN21" s="145"/>
      <c r="HO21" s="145"/>
      <c r="HP21" s="145"/>
      <c r="HQ21" s="145"/>
      <c r="HR21" s="145"/>
      <c r="HS21" s="145"/>
      <c r="HT21" s="145"/>
      <c r="HU21" s="145"/>
      <c r="HV21" s="145"/>
      <c r="HW21" s="145"/>
      <c r="HX21" s="145"/>
      <c r="HY21" s="145"/>
      <c r="HZ21" s="145"/>
      <c r="IA21" s="145"/>
      <c r="IB21" s="145"/>
      <c r="IC21" s="145"/>
      <c r="ID21" s="145"/>
      <c r="IE21" s="145"/>
      <c r="IF21" s="145"/>
      <c r="IG21" s="145"/>
      <c r="IH21" s="145"/>
      <c r="II21" s="145"/>
      <c r="IJ21" s="145"/>
      <c r="IK21" s="145"/>
      <c r="IL21" s="145"/>
      <c r="IM21" s="145"/>
      <c r="IN21" s="145"/>
      <c r="IO21" s="145"/>
      <c r="IP21" s="145"/>
      <c r="IQ21" s="145"/>
      <c r="IR21" s="145"/>
      <c r="IS21" s="145"/>
    </row>
    <row r="22" spans="1:253" ht="18">
      <c r="A22" s="367" t="s">
        <v>218</v>
      </c>
      <c r="B22" s="365" t="s">
        <v>278</v>
      </c>
      <c r="C22" s="131">
        <v>1</v>
      </c>
      <c r="D22" s="131"/>
      <c r="E22" s="131"/>
      <c r="F22" s="368"/>
      <c r="G22" s="352">
        <v>5</v>
      </c>
      <c r="H22" s="131">
        <v>150</v>
      </c>
      <c r="I22" s="131">
        <v>54</v>
      </c>
      <c r="J22" s="131">
        <v>18</v>
      </c>
      <c r="K22" s="131">
        <v>36</v>
      </c>
      <c r="L22" s="131"/>
      <c r="M22" s="131">
        <v>96</v>
      </c>
      <c r="N22" s="138">
        <v>3</v>
      </c>
      <c r="O22" s="366"/>
      <c r="P22" s="138"/>
      <c r="Q22" s="366">
        <v>3</v>
      </c>
      <c r="R22" s="366"/>
      <c r="S22" s="366"/>
      <c r="T22" s="135" t="s">
        <v>288</v>
      </c>
      <c r="U22" s="144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45"/>
      <c r="DF22" s="145"/>
      <c r="DG22" s="145"/>
      <c r="DH22" s="145"/>
      <c r="DI22" s="145"/>
      <c r="DJ22" s="145"/>
      <c r="DK22" s="145"/>
      <c r="DL22" s="145"/>
      <c r="DM22" s="145"/>
      <c r="DN22" s="145"/>
      <c r="DO22" s="145"/>
      <c r="DP22" s="145"/>
      <c r="DQ22" s="145"/>
      <c r="DR22" s="145"/>
      <c r="DS22" s="145"/>
      <c r="DT22" s="145"/>
      <c r="DU22" s="145"/>
      <c r="DV22" s="145"/>
      <c r="DW22" s="145"/>
      <c r="DX22" s="145"/>
      <c r="DY22" s="145"/>
      <c r="DZ22" s="145"/>
      <c r="EA22" s="145"/>
      <c r="EB22" s="145"/>
      <c r="EC22" s="145"/>
      <c r="ED22" s="145"/>
      <c r="EE22" s="145"/>
      <c r="EF22" s="145"/>
      <c r="EG22" s="145"/>
      <c r="EH22" s="145"/>
      <c r="EI22" s="145"/>
      <c r="EJ22" s="145"/>
      <c r="EK22" s="145"/>
      <c r="EL22" s="145"/>
      <c r="EM22" s="145"/>
      <c r="EN22" s="145"/>
      <c r="EO22" s="145"/>
      <c r="EP22" s="145"/>
      <c r="EQ22" s="145"/>
      <c r="ER22" s="145"/>
      <c r="ES22" s="145"/>
      <c r="ET22" s="145"/>
      <c r="EU22" s="145"/>
      <c r="EV22" s="145"/>
      <c r="EW22" s="145"/>
      <c r="EX22" s="145"/>
      <c r="EY22" s="145"/>
      <c r="EZ22" s="145"/>
      <c r="FA22" s="145"/>
      <c r="FB22" s="145"/>
      <c r="FC22" s="145"/>
      <c r="FD22" s="145"/>
      <c r="FE22" s="145"/>
      <c r="FF22" s="145"/>
      <c r="FG22" s="145"/>
      <c r="FH22" s="145"/>
      <c r="FI22" s="145"/>
      <c r="FJ22" s="145"/>
      <c r="FK22" s="145"/>
      <c r="FL22" s="145"/>
      <c r="FM22" s="145"/>
      <c r="FN22" s="145"/>
      <c r="FO22" s="145"/>
      <c r="FP22" s="145"/>
      <c r="FQ22" s="145"/>
      <c r="FR22" s="145"/>
      <c r="FS22" s="145"/>
      <c r="FT22" s="145"/>
      <c r="FU22" s="145"/>
      <c r="FV22" s="145"/>
      <c r="FW22" s="145"/>
      <c r="FX22" s="145"/>
      <c r="FY22" s="145"/>
      <c r="FZ22" s="145"/>
      <c r="GA22" s="145"/>
      <c r="GB22" s="145"/>
      <c r="GC22" s="145"/>
      <c r="GD22" s="145"/>
      <c r="GE22" s="145"/>
      <c r="GF22" s="145"/>
      <c r="GG22" s="145"/>
      <c r="GH22" s="145"/>
      <c r="GI22" s="145"/>
      <c r="GJ22" s="145"/>
      <c r="GK22" s="145"/>
      <c r="GL22" s="145"/>
      <c r="GM22" s="145"/>
      <c r="GN22" s="145"/>
      <c r="GO22" s="145"/>
      <c r="GP22" s="145"/>
      <c r="GQ22" s="145"/>
      <c r="GR22" s="145"/>
      <c r="GS22" s="145"/>
      <c r="GT22" s="145"/>
      <c r="GU22" s="145"/>
      <c r="GV22" s="145"/>
      <c r="GW22" s="145"/>
      <c r="GX22" s="145"/>
      <c r="GY22" s="145"/>
      <c r="GZ22" s="145"/>
      <c r="HA22" s="145"/>
      <c r="HB22" s="145"/>
      <c r="HC22" s="145"/>
      <c r="HD22" s="145"/>
      <c r="HE22" s="145"/>
      <c r="HF22" s="145"/>
      <c r="HG22" s="145"/>
      <c r="HH22" s="145"/>
      <c r="HI22" s="145"/>
      <c r="HJ22" s="145"/>
      <c r="HK22" s="145"/>
      <c r="HL22" s="145"/>
      <c r="HM22" s="145"/>
      <c r="HN22" s="145"/>
      <c r="HO22" s="145"/>
      <c r="HP22" s="145"/>
      <c r="HQ22" s="145"/>
      <c r="HR22" s="145"/>
      <c r="HS22" s="145"/>
      <c r="HT22" s="145"/>
      <c r="HU22" s="145"/>
      <c r="HV22" s="145"/>
      <c r="HW22" s="145"/>
      <c r="HX22" s="145"/>
      <c r="HY22" s="145"/>
      <c r="HZ22" s="145"/>
      <c r="IA22" s="145"/>
      <c r="IB22" s="145"/>
      <c r="IC22" s="145"/>
      <c r="ID22" s="145"/>
      <c r="IE22" s="145"/>
      <c r="IF22" s="145"/>
      <c r="IG22" s="145"/>
      <c r="IH22" s="145"/>
      <c r="II22" s="145"/>
      <c r="IJ22" s="145"/>
      <c r="IK22" s="145"/>
      <c r="IL22" s="145"/>
      <c r="IM22" s="145"/>
      <c r="IN22" s="145"/>
      <c r="IO22" s="145"/>
      <c r="IP22" s="145"/>
      <c r="IQ22" s="145"/>
      <c r="IR22" s="145"/>
      <c r="IS22" s="145"/>
    </row>
    <row r="23" spans="1:253" ht="18">
      <c r="A23" s="367"/>
      <c r="B23" s="365"/>
      <c r="C23" s="131"/>
      <c r="D23" s="131"/>
      <c r="E23" s="131"/>
      <c r="F23" s="368"/>
      <c r="G23" s="352"/>
      <c r="H23" s="131"/>
      <c r="I23" s="131"/>
      <c r="J23" s="131"/>
      <c r="K23" s="131"/>
      <c r="L23" s="131"/>
      <c r="M23" s="131"/>
      <c r="N23" s="138"/>
      <c r="O23" s="366"/>
      <c r="P23" s="138"/>
      <c r="Q23" s="366"/>
      <c r="R23" s="366"/>
      <c r="S23" s="366"/>
      <c r="T23" s="144"/>
      <c r="U23" s="144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5"/>
      <c r="DE23" s="145"/>
      <c r="DF23" s="145"/>
      <c r="DG23" s="145"/>
      <c r="DH23" s="145"/>
      <c r="DI23" s="145"/>
      <c r="DJ23" s="145"/>
      <c r="DK23" s="145"/>
      <c r="DL23" s="145"/>
      <c r="DM23" s="145"/>
      <c r="DN23" s="145"/>
      <c r="DO23" s="145"/>
      <c r="DP23" s="145"/>
      <c r="DQ23" s="145"/>
      <c r="DR23" s="145"/>
      <c r="DS23" s="145"/>
      <c r="DT23" s="145"/>
      <c r="DU23" s="145"/>
      <c r="DV23" s="145"/>
      <c r="DW23" s="145"/>
      <c r="DX23" s="145"/>
      <c r="DY23" s="145"/>
      <c r="DZ23" s="145"/>
      <c r="EA23" s="145"/>
      <c r="EB23" s="145"/>
      <c r="EC23" s="145"/>
      <c r="ED23" s="145"/>
      <c r="EE23" s="145"/>
      <c r="EF23" s="145"/>
      <c r="EG23" s="145"/>
      <c r="EH23" s="145"/>
      <c r="EI23" s="145"/>
      <c r="EJ23" s="145"/>
      <c r="EK23" s="145"/>
      <c r="EL23" s="145"/>
      <c r="EM23" s="145"/>
      <c r="EN23" s="145"/>
      <c r="EO23" s="145"/>
      <c r="EP23" s="145"/>
      <c r="EQ23" s="145"/>
      <c r="ER23" s="145"/>
      <c r="ES23" s="145"/>
      <c r="ET23" s="145"/>
      <c r="EU23" s="145"/>
      <c r="EV23" s="145"/>
      <c r="EW23" s="145"/>
      <c r="EX23" s="145"/>
      <c r="EY23" s="145"/>
      <c r="EZ23" s="145"/>
      <c r="FA23" s="145"/>
      <c r="FB23" s="145"/>
      <c r="FC23" s="145"/>
      <c r="FD23" s="145"/>
      <c r="FE23" s="145"/>
      <c r="FF23" s="145"/>
      <c r="FG23" s="145"/>
      <c r="FH23" s="145"/>
      <c r="FI23" s="145"/>
      <c r="FJ23" s="145"/>
      <c r="FK23" s="145"/>
      <c r="FL23" s="145"/>
      <c r="FM23" s="145"/>
      <c r="FN23" s="145"/>
      <c r="FO23" s="145"/>
      <c r="FP23" s="145"/>
      <c r="FQ23" s="145"/>
      <c r="FR23" s="145"/>
      <c r="FS23" s="145"/>
      <c r="FT23" s="145"/>
      <c r="FU23" s="145"/>
      <c r="FV23" s="145"/>
      <c r="FW23" s="145"/>
      <c r="FX23" s="145"/>
      <c r="FY23" s="145"/>
      <c r="FZ23" s="145"/>
      <c r="GA23" s="145"/>
      <c r="GB23" s="145"/>
      <c r="GC23" s="145"/>
      <c r="GD23" s="145"/>
      <c r="GE23" s="145"/>
      <c r="GF23" s="145"/>
      <c r="GG23" s="145"/>
      <c r="GH23" s="145"/>
      <c r="GI23" s="145"/>
      <c r="GJ23" s="145"/>
      <c r="GK23" s="145"/>
      <c r="GL23" s="145"/>
      <c r="GM23" s="145"/>
      <c r="GN23" s="145"/>
      <c r="GO23" s="145"/>
      <c r="GP23" s="145"/>
      <c r="GQ23" s="145"/>
      <c r="GR23" s="145"/>
      <c r="GS23" s="145"/>
      <c r="GT23" s="145"/>
      <c r="GU23" s="145"/>
      <c r="GV23" s="145"/>
      <c r="GW23" s="145"/>
      <c r="GX23" s="145"/>
      <c r="GY23" s="145"/>
      <c r="GZ23" s="145"/>
      <c r="HA23" s="145"/>
      <c r="HB23" s="145"/>
      <c r="HC23" s="145"/>
      <c r="HD23" s="145"/>
      <c r="HE23" s="145"/>
      <c r="HF23" s="145"/>
      <c r="HG23" s="145"/>
      <c r="HH23" s="145"/>
      <c r="HI23" s="145"/>
      <c r="HJ23" s="145"/>
      <c r="HK23" s="145"/>
      <c r="HL23" s="145"/>
      <c r="HM23" s="145"/>
      <c r="HN23" s="145"/>
      <c r="HO23" s="145"/>
      <c r="HP23" s="145"/>
      <c r="HQ23" s="145"/>
      <c r="HR23" s="145"/>
      <c r="HS23" s="145"/>
      <c r="HT23" s="145"/>
      <c r="HU23" s="145"/>
      <c r="HV23" s="145"/>
      <c r="HW23" s="145"/>
      <c r="HX23" s="145"/>
      <c r="HY23" s="145"/>
      <c r="HZ23" s="145"/>
      <c r="IA23" s="145"/>
      <c r="IB23" s="145"/>
      <c r="IC23" s="145"/>
      <c r="ID23" s="145"/>
      <c r="IE23" s="145"/>
      <c r="IF23" s="145"/>
      <c r="IG23" s="145"/>
      <c r="IH23" s="145"/>
      <c r="II23" s="145"/>
      <c r="IJ23" s="145"/>
      <c r="IK23" s="145"/>
      <c r="IL23" s="145"/>
      <c r="IM23" s="145"/>
      <c r="IN23" s="145"/>
      <c r="IO23" s="145"/>
      <c r="IP23" s="145"/>
      <c r="IQ23" s="145"/>
      <c r="IR23" s="145"/>
      <c r="IS23" s="145"/>
    </row>
    <row r="24" spans="1:20" ht="18">
      <c r="A24" s="369"/>
      <c r="B24" s="370" t="s">
        <v>152</v>
      </c>
      <c r="C24" s="369"/>
      <c r="D24" s="369">
        <v>1</v>
      </c>
      <c r="E24" s="369"/>
      <c r="F24" s="369"/>
      <c r="G24" s="369">
        <v>3</v>
      </c>
      <c r="H24" s="369"/>
      <c r="I24" s="369"/>
      <c r="J24" s="369"/>
      <c r="K24" s="369"/>
      <c r="L24" s="369"/>
      <c r="M24" s="369"/>
      <c r="N24" s="369"/>
      <c r="O24" s="369"/>
      <c r="P24" s="369"/>
      <c r="Q24" s="369"/>
      <c r="R24" s="369"/>
      <c r="S24" s="369"/>
      <c r="T24" s="135" t="s">
        <v>286</v>
      </c>
    </row>
    <row r="25" ht="15.75">
      <c r="B25" s="349"/>
    </row>
    <row r="26" spans="1:19" ht="15.75">
      <c r="A26" s="369"/>
      <c r="B26" s="369" t="s">
        <v>280</v>
      </c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69"/>
      <c r="Q26" s="369"/>
      <c r="R26" s="369"/>
      <c r="S26" s="369"/>
    </row>
    <row r="27" spans="1:253" ht="18">
      <c r="A27" s="360" t="s">
        <v>272</v>
      </c>
      <c r="B27" s="351" t="s">
        <v>23</v>
      </c>
      <c r="C27" s="134">
        <v>2</v>
      </c>
      <c r="D27" s="134"/>
      <c r="E27" s="134"/>
      <c r="F27" s="139"/>
      <c r="G27" s="352">
        <v>1</v>
      </c>
      <c r="H27" s="134">
        <v>30</v>
      </c>
      <c r="I27" s="134">
        <v>18</v>
      </c>
      <c r="J27" s="134"/>
      <c r="K27" s="134"/>
      <c r="L27" s="134">
        <v>9</v>
      </c>
      <c r="M27" s="134">
        <v>12</v>
      </c>
      <c r="N27" s="134"/>
      <c r="O27" s="139">
        <v>1</v>
      </c>
      <c r="P27" s="139"/>
      <c r="Q27" s="361">
        <v>1</v>
      </c>
      <c r="R27" s="361"/>
      <c r="S27" s="361"/>
      <c r="U27" s="135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6"/>
      <c r="EO27" s="136"/>
      <c r="EP27" s="136"/>
      <c r="EQ27" s="136"/>
      <c r="ER27" s="136"/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6"/>
      <c r="FD27" s="136"/>
      <c r="FE27" s="136"/>
      <c r="FF27" s="136"/>
      <c r="FG27" s="136"/>
      <c r="FH27" s="136"/>
      <c r="FI27" s="136"/>
      <c r="FJ27" s="136"/>
      <c r="FK27" s="136"/>
      <c r="FL27" s="136"/>
      <c r="FM27" s="136"/>
      <c r="FN27" s="136"/>
      <c r="FO27" s="136"/>
      <c r="FP27" s="136"/>
      <c r="FQ27" s="136"/>
      <c r="FR27" s="136"/>
      <c r="FS27" s="136"/>
      <c r="FT27" s="136"/>
      <c r="FU27" s="136"/>
      <c r="FV27" s="136"/>
      <c r="FW27" s="136"/>
      <c r="FX27" s="136"/>
      <c r="FY27" s="136"/>
      <c r="FZ27" s="136"/>
      <c r="GA27" s="136"/>
      <c r="GB27" s="136"/>
      <c r="GC27" s="136"/>
      <c r="GD27" s="136"/>
      <c r="GE27" s="136"/>
      <c r="GF27" s="136"/>
      <c r="GG27" s="136"/>
      <c r="GH27" s="136"/>
      <c r="GI27" s="136"/>
      <c r="GJ27" s="136"/>
      <c r="GK27" s="136"/>
      <c r="GL27" s="136"/>
      <c r="GM27" s="136"/>
      <c r="GN27" s="136"/>
      <c r="GO27" s="136"/>
      <c r="GP27" s="136"/>
      <c r="GQ27" s="136"/>
      <c r="GR27" s="136"/>
      <c r="GS27" s="136"/>
      <c r="GT27" s="136"/>
      <c r="GU27" s="136"/>
      <c r="GV27" s="136"/>
      <c r="GW27" s="136"/>
      <c r="GX27" s="136"/>
      <c r="GY27" s="136"/>
      <c r="GZ27" s="136"/>
      <c r="HA27" s="136"/>
      <c r="HB27" s="136"/>
      <c r="HC27" s="136"/>
      <c r="HD27" s="136"/>
      <c r="HE27" s="136"/>
      <c r="HF27" s="136"/>
      <c r="HG27" s="136"/>
      <c r="HH27" s="136"/>
      <c r="HI27" s="136"/>
      <c r="HJ27" s="136"/>
      <c r="HK27" s="136"/>
      <c r="HL27" s="136"/>
      <c r="HM27" s="136"/>
      <c r="HN27" s="136"/>
      <c r="HO27" s="136"/>
      <c r="HP27" s="136"/>
      <c r="HQ27" s="136"/>
      <c r="HR27" s="136"/>
      <c r="HS27" s="136"/>
      <c r="HT27" s="136"/>
      <c r="HU27" s="136"/>
      <c r="HV27" s="136"/>
      <c r="HW27" s="136"/>
      <c r="HX27" s="136"/>
      <c r="HY27" s="136"/>
      <c r="HZ27" s="136"/>
      <c r="IA27" s="136"/>
      <c r="IB27" s="136"/>
      <c r="IC27" s="136"/>
      <c r="ID27" s="136"/>
      <c r="IE27" s="136"/>
      <c r="IF27" s="136"/>
      <c r="IG27" s="136"/>
      <c r="IH27" s="136"/>
      <c r="II27" s="136"/>
      <c r="IJ27" s="136"/>
      <c r="IK27" s="136"/>
      <c r="IL27" s="136"/>
      <c r="IM27" s="136"/>
      <c r="IN27" s="136"/>
      <c r="IO27" s="136"/>
      <c r="IP27" s="136"/>
      <c r="IQ27" s="136"/>
      <c r="IR27" s="136"/>
      <c r="IS27" s="136"/>
    </row>
    <row r="28" spans="1:253" ht="6" customHeight="1">
      <c r="A28" s="360"/>
      <c r="B28" s="351"/>
      <c r="C28" s="134"/>
      <c r="D28" s="134"/>
      <c r="E28" s="134"/>
      <c r="F28" s="139"/>
      <c r="G28" s="352"/>
      <c r="H28" s="134"/>
      <c r="I28" s="134"/>
      <c r="J28" s="134"/>
      <c r="K28" s="134"/>
      <c r="L28" s="134"/>
      <c r="M28" s="134"/>
      <c r="N28" s="134"/>
      <c r="O28" s="139"/>
      <c r="P28" s="139"/>
      <c r="Q28" s="361"/>
      <c r="R28" s="361"/>
      <c r="S28" s="361"/>
      <c r="U28" s="135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6"/>
      <c r="DR28" s="136"/>
      <c r="DS28" s="136"/>
      <c r="DT28" s="136"/>
      <c r="DU28" s="136"/>
      <c r="DV28" s="136"/>
      <c r="DW28" s="136"/>
      <c r="DX28" s="136"/>
      <c r="DY28" s="136"/>
      <c r="DZ28" s="136"/>
      <c r="EA28" s="136"/>
      <c r="EB28" s="136"/>
      <c r="EC28" s="136"/>
      <c r="ED28" s="136"/>
      <c r="EE28" s="136"/>
      <c r="EF28" s="136"/>
      <c r="EG28" s="136"/>
      <c r="EH28" s="136"/>
      <c r="EI28" s="136"/>
      <c r="EJ28" s="136"/>
      <c r="EK28" s="136"/>
      <c r="EL28" s="136"/>
      <c r="EM28" s="136"/>
      <c r="EN28" s="136"/>
      <c r="EO28" s="136"/>
      <c r="EP28" s="136"/>
      <c r="EQ28" s="136"/>
      <c r="ER28" s="136"/>
      <c r="ES28" s="136"/>
      <c r="ET28" s="136"/>
      <c r="EU28" s="136"/>
      <c r="EV28" s="136"/>
      <c r="EW28" s="136"/>
      <c r="EX28" s="136"/>
      <c r="EY28" s="136"/>
      <c r="EZ28" s="136"/>
      <c r="FA28" s="136"/>
      <c r="FB28" s="136"/>
      <c r="FC28" s="136"/>
      <c r="FD28" s="136"/>
      <c r="FE28" s="136"/>
      <c r="FF28" s="136"/>
      <c r="FG28" s="136"/>
      <c r="FH28" s="136"/>
      <c r="FI28" s="136"/>
      <c r="FJ28" s="136"/>
      <c r="FK28" s="136"/>
      <c r="FL28" s="136"/>
      <c r="FM28" s="136"/>
      <c r="FN28" s="136"/>
      <c r="FO28" s="136"/>
      <c r="FP28" s="136"/>
      <c r="FQ28" s="136"/>
      <c r="FR28" s="136"/>
      <c r="FS28" s="136"/>
      <c r="FT28" s="136"/>
      <c r="FU28" s="136"/>
      <c r="FV28" s="136"/>
      <c r="FW28" s="136"/>
      <c r="FX28" s="136"/>
      <c r="FY28" s="136"/>
      <c r="FZ28" s="136"/>
      <c r="GA28" s="136"/>
      <c r="GB28" s="136"/>
      <c r="GC28" s="136"/>
      <c r="GD28" s="136"/>
      <c r="GE28" s="136"/>
      <c r="GF28" s="136"/>
      <c r="GG28" s="136"/>
      <c r="GH28" s="136"/>
      <c r="GI28" s="136"/>
      <c r="GJ28" s="136"/>
      <c r="GK28" s="136"/>
      <c r="GL28" s="136"/>
      <c r="GM28" s="136"/>
      <c r="GN28" s="136"/>
      <c r="GO28" s="136"/>
      <c r="GP28" s="136"/>
      <c r="GQ28" s="136"/>
      <c r="GR28" s="136"/>
      <c r="GS28" s="136"/>
      <c r="GT28" s="136"/>
      <c r="GU28" s="136"/>
      <c r="GV28" s="136"/>
      <c r="GW28" s="136"/>
      <c r="GX28" s="136"/>
      <c r="GY28" s="136"/>
      <c r="GZ28" s="136"/>
      <c r="HA28" s="136"/>
      <c r="HB28" s="136"/>
      <c r="HC28" s="136"/>
      <c r="HD28" s="136"/>
      <c r="HE28" s="136"/>
      <c r="HF28" s="136"/>
      <c r="HG28" s="136"/>
      <c r="HH28" s="136"/>
      <c r="HI28" s="136"/>
      <c r="HJ28" s="136"/>
      <c r="HK28" s="136"/>
      <c r="HL28" s="136"/>
      <c r="HM28" s="136"/>
      <c r="HN28" s="136"/>
      <c r="HO28" s="136"/>
      <c r="HP28" s="136"/>
      <c r="HQ28" s="136"/>
      <c r="HR28" s="136"/>
      <c r="HS28" s="136"/>
      <c r="HT28" s="136"/>
      <c r="HU28" s="136"/>
      <c r="HV28" s="136"/>
      <c r="HW28" s="136"/>
      <c r="HX28" s="136"/>
      <c r="HY28" s="136"/>
      <c r="HZ28" s="136"/>
      <c r="IA28" s="136"/>
      <c r="IB28" s="136"/>
      <c r="IC28" s="136"/>
      <c r="ID28" s="136"/>
      <c r="IE28" s="136"/>
      <c r="IF28" s="136"/>
      <c r="IG28" s="136"/>
      <c r="IH28" s="136"/>
      <c r="II28" s="136"/>
      <c r="IJ28" s="136"/>
      <c r="IK28" s="136"/>
      <c r="IL28" s="136"/>
      <c r="IM28" s="136"/>
      <c r="IN28" s="136"/>
      <c r="IO28" s="136"/>
      <c r="IP28" s="136"/>
      <c r="IQ28" s="136"/>
      <c r="IR28" s="136"/>
      <c r="IS28" s="136"/>
    </row>
    <row r="29" spans="1:253" ht="6" customHeight="1">
      <c r="A29" s="360"/>
      <c r="B29" s="351"/>
      <c r="C29" s="134"/>
      <c r="D29" s="134"/>
      <c r="E29" s="134"/>
      <c r="F29" s="139"/>
      <c r="G29" s="352"/>
      <c r="H29" s="134"/>
      <c r="I29" s="134"/>
      <c r="J29" s="134"/>
      <c r="K29" s="134"/>
      <c r="L29" s="134"/>
      <c r="M29" s="134"/>
      <c r="N29" s="134"/>
      <c r="O29" s="139"/>
      <c r="P29" s="139"/>
      <c r="Q29" s="361"/>
      <c r="R29" s="361"/>
      <c r="S29" s="361"/>
      <c r="U29" s="135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6"/>
      <c r="DT29" s="136"/>
      <c r="DU29" s="136"/>
      <c r="DV29" s="136"/>
      <c r="DW29" s="136"/>
      <c r="DX29" s="136"/>
      <c r="DY29" s="136"/>
      <c r="DZ29" s="136"/>
      <c r="EA29" s="136"/>
      <c r="EB29" s="136"/>
      <c r="EC29" s="136"/>
      <c r="ED29" s="136"/>
      <c r="EE29" s="136"/>
      <c r="EF29" s="136"/>
      <c r="EG29" s="136"/>
      <c r="EH29" s="136"/>
      <c r="EI29" s="136"/>
      <c r="EJ29" s="136"/>
      <c r="EK29" s="136"/>
      <c r="EL29" s="136"/>
      <c r="EM29" s="136"/>
      <c r="EN29" s="136"/>
      <c r="EO29" s="136"/>
      <c r="EP29" s="136"/>
      <c r="EQ29" s="136"/>
      <c r="ER29" s="136"/>
      <c r="ES29" s="136"/>
      <c r="ET29" s="136"/>
      <c r="EU29" s="136"/>
      <c r="EV29" s="136"/>
      <c r="EW29" s="136"/>
      <c r="EX29" s="136"/>
      <c r="EY29" s="136"/>
      <c r="EZ29" s="136"/>
      <c r="FA29" s="136"/>
      <c r="FB29" s="136"/>
      <c r="FC29" s="136"/>
      <c r="FD29" s="136"/>
      <c r="FE29" s="136"/>
      <c r="FF29" s="136"/>
      <c r="FG29" s="136"/>
      <c r="FH29" s="136"/>
      <c r="FI29" s="136"/>
      <c r="FJ29" s="136"/>
      <c r="FK29" s="136"/>
      <c r="FL29" s="136"/>
      <c r="FM29" s="136"/>
      <c r="FN29" s="136"/>
      <c r="FO29" s="136"/>
      <c r="FP29" s="136"/>
      <c r="FQ29" s="136"/>
      <c r="FR29" s="136"/>
      <c r="FS29" s="136"/>
      <c r="FT29" s="136"/>
      <c r="FU29" s="136"/>
      <c r="FV29" s="136"/>
      <c r="FW29" s="136"/>
      <c r="FX29" s="136"/>
      <c r="FY29" s="136"/>
      <c r="FZ29" s="136"/>
      <c r="GA29" s="136"/>
      <c r="GB29" s="136"/>
      <c r="GC29" s="136"/>
      <c r="GD29" s="136"/>
      <c r="GE29" s="136"/>
      <c r="GF29" s="136"/>
      <c r="GG29" s="136"/>
      <c r="GH29" s="136"/>
      <c r="GI29" s="136"/>
      <c r="GJ29" s="136"/>
      <c r="GK29" s="136"/>
      <c r="GL29" s="136"/>
      <c r="GM29" s="136"/>
      <c r="GN29" s="136"/>
      <c r="GO29" s="136"/>
      <c r="GP29" s="136"/>
      <c r="GQ29" s="136"/>
      <c r="GR29" s="136"/>
      <c r="GS29" s="136"/>
      <c r="GT29" s="136"/>
      <c r="GU29" s="136"/>
      <c r="GV29" s="136"/>
      <c r="GW29" s="136"/>
      <c r="GX29" s="136"/>
      <c r="GY29" s="136"/>
      <c r="GZ29" s="136"/>
      <c r="HA29" s="136"/>
      <c r="HB29" s="136"/>
      <c r="HC29" s="136"/>
      <c r="HD29" s="136"/>
      <c r="HE29" s="136"/>
      <c r="HF29" s="136"/>
      <c r="HG29" s="136"/>
      <c r="HH29" s="136"/>
      <c r="HI29" s="136"/>
      <c r="HJ29" s="136"/>
      <c r="HK29" s="136"/>
      <c r="HL29" s="136"/>
      <c r="HM29" s="136"/>
      <c r="HN29" s="136"/>
      <c r="HO29" s="136"/>
      <c r="HP29" s="136"/>
      <c r="HQ29" s="136"/>
      <c r="HR29" s="136"/>
      <c r="HS29" s="136"/>
      <c r="HT29" s="136"/>
      <c r="HU29" s="136"/>
      <c r="HV29" s="136"/>
      <c r="HW29" s="136"/>
      <c r="HX29" s="136"/>
      <c r="HY29" s="136"/>
      <c r="HZ29" s="136"/>
      <c r="IA29" s="136"/>
      <c r="IB29" s="136"/>
      <c r="IC29" s="136"/>
      <c r="ID29" s="136"/>
      <c r="IE29" s="136"/>
      <c r="IF29" s="136"/>
      <c r="IG29" s="136"/>
      <c r="IH29" s="136"/>
      <c r="II29" s="136"/>
      <c r="IJ29" s="136"/>
      <c r="IK29" s="136"/>
      <c r="IL29" s="136"/>
      <c r="IM29" s="136"/>
      <c r="IN29" s="136"/>
      <c r="IO29" s="136"/>
      <c r="IP29" s="136"/>
      <c r="IQ29" s="136"/>
      <c r="IR29" s="136"/>
      <c r="IS29" s="136"/>
    </row>
    <row r="30" spans="1:253" ht="18">
      <c r="A30" s="364" t="s">
        <v>168</v>
      </c>
      <c r="B30" s="365" t="s">
        <v>245</v>
      </c>
      <c r="C30" s="131">
        <v>2</v>
      </c>
      <c r="D30" s="131"/>
      <c r="E30" s="131"/>
      <c r="F30" s="131"/>
      <c r="G30" s="371">
        <v>6.5</v>
      </c>
      <c r="H30" s="131">
        <v>195</v>
      </c>
      <c r="I30" s="131">
        <v>54</v>
      </c>
      <c r="J30" s="131">
        <v>18</v>
      </c>
      <c r="K30" s="131">
        <v>9</v>
      </c>
      <c r="L30" s="131"/>
      <c r="M30" s="131">
        <v>141</v>
      </c>
      <c r="N30" s="361"/>
      <c r="O30" s="138">
        <v>3</v>
      </c>
      <c r="P30" s="138"/>
      <c r="Q30" s="361">
        <v>3</v>
      </c>
      <c r="R30" s="361"/>
      <c r="S30" s="361"/>
      <c r="U30" s="135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36"/>
      <c r="FG30" s="136"/>
      <c r="FH30" s="136"/>
      <c r="FI30" s="136"/>
      <c r="FJ30" s="136"/>
      <c r="FK30" s="136"/>
      <c r="FL30" s="136"/>
      <c r="FM30" s="136"/>
      <c r="FN30" s="136"/>
      <c r="FO30" s="136"/>
      <c r="FP30" s="136"/>
      <c r="FQ30" s="136"/>
      <c r="FR30" s="136"/>
      <c r="FS30" s="136"/>
      <c r="FT30" s="136"/>
      <c r="FU30" s="136"/>
      <c r="FV30" s="136"/>
      <c r="FW30" s="136"/>
      <c r="FX30" s="136"/>
      <c r="FY30" s="136"/>
      <c r="FZ30" s="136"/>
      <c r="GA30" s="136"/>
      <c r="GB30" s="136"/>
      <c r="GC30" s="136"/>
      <c r="GD30" s="136"/>
      <c r="GE30" s="136"/>
      <c r="GF30" s="136"/>
      <c r="GG30" s="136"/>
      <c r="GH30" s="136"/>
      <c r="GI30" s="136"/>
      <c r="GJ30" s="136"/>
      <c r="GK30" s="136"/>
      <c r="GL30" s="136"/>
      <c r="GM30" s="136"/>
      <c r="GN30" s="136"/>
      <c r="GO30" s="136"/>
      <c r="GP30" s="136"/>
      <c r="GQ30" s="136"/>
      <c r="GR30" s="136"/>
      <c r="GS30" s="136"/>
      <c r="GT30" s="136"/>
      <c r="GU30" s="136"/>
      <c r="GV30" s="136"/>
      <c r="GW30" s="136"/>
      <c r="GX30" s="136"/>
      <c r="GY30" s="136"/>
      <c r="GZ30" s="136"/>
      <c r="HA30" s="136"/>
      <c r="HB30" s="136"/>
      <c r="HC30" s="136"/>
      <c r="HD30" s="136"/>
      <c r="HE30" s="136"/>
      <c r="HF30" s="136"/>
      <c r="HG30" s="136"/>
      <c r="HH30" s="136"/>
      <c r="HI30" s="136"/>
      <c r="HJ30" s="136"/>
      <c r="HK30" s="136"/>
      <c r="HL30" s="136"/>
      <c r="HM30" s="136"/>
      <c r="HN30" s="136"/>
      <c r="HO30" s="136"/>
      <c r="HP30" s="136"/>
      <c r="HQ30" s="136"/>
      <c r="HR30" s="136"/>
      <c r="HS30" s="136"/>
      <c r="HT30" s="136"/>
      <c r="HU30" s="136"/>
      <c r="HV30" s="136"/>
      <c r="HW30" s="136"/>
      <c r="HX30" s="136"/>
      <c r="HY30" s="136"/>
      <c r="HZ30" s="136"/>
      <c r="IA30" s="136"/>
      <c r="IB30" s="136"/>
      <c r="IC30" s="136"/>
      <c r="ID30" s="136"/>
      <c r="IE30" s="136"/>
      <c r="IF30" s="136"/>
      <c r="IG30" s="136"/>
      <c r="IH30" s="136"/>
      <c r="II30" s="136"/>
      <c r="IJ30" s="136"/>
      <c r="IK30" s="136"/>
      <c r="IL30" s="136"/>
      <c r="IM30" s="136"/>
      <c r="IN30" s="136"/>
      <c r="IO30" s="136"/>
      <c r="IP30" s="136"/>
      <c r="IQ30" s="136"/>
      <c r="IR30" s="136"/>
      <c r="IS30" s="136"/>
    </row>
    <row r="31" spans="1:253" ht="6" customHeight="1">
      <c r="A31" s="364"/>
      <c r="B31" s="365"/>
      <c r="C31" s="131"/>
      <c r="D31" s="131"/>
      <c r="E31" s="131"/>
      <c r="F31" s="131"/>
      <c r="G31" s="371"/>
      <c r="H31" s="131"/>
      <c r="I31" s="131"/>
      <c r="J31" s="131"/>
      <c r="K31" s="131"/>
      <c r="L31" s="131"/>
      <c r="M31" s="131"/>
      <c r="N31" s="361"/>
      <c r="O31" s="138"/>
      <c r="P31" s="138"/>
      <c r="Q31" s="361"/>
      <c r="R31" s="361"/>
      <c r="S31" s="361"/>
      <c r="U31" s="135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  <c r="DY31" s="136"/>
      <c r="DZ31" s="136"/>
      <c r="EA31" s="136"/>
      <c r="EB31" s="136"/>
      <c r="EC31" s="136"/>
      <c r="ED31" s="136"/>
      <c r="EE31" s="136"/>
      <c r="EF31" s="136"/>
      <c r="EG31" s="136"/>
      <c r="EH31" s="136"/>
      <c r="EI31" s="136"/>
      <c r="EJ31" s="136"/>
      <c r="EK31" s="136"/>
      <c r="EL31" s="136"/>
      <c r="EM31" s="136"/>
      <c r="EN31" s="136"/>
      <c r="EO31" s="136"/>
      <c r="EP31" s="136"/>
      <c r="EQ31" s="136"/>
      <c r="ER31" s="136"/>
      <c r="ES31" s="136"/>
      <c r="ET31" s="136"/>
      <c r="EU31" s="136"/>
      <c r="EV31" s="136"/>
      <c r="EW31" s="136"/>
      <c r="EX31" s="136"/>
      <c r="EY31" s="136"/>
      <c r="EZ31" s="136"/>
      <c r="FA31" s="136"/>
      <c r="FB31" s="136"/>
      <c r="FC31" s="136"/>
      <c r="FD31" s="136"/>
      <c r="FE31" s="136"/>
      <c r="FF31" s="136"/>
      <c r="FG31" s="136"/>
      <c r="FH31" s="136"/>
      <c r="FI31" s="136"/>
      <c r="FJ31" s="136"/>
      <c r="FK31" s="136"/>
      <c r="FL31" s="136"/>
      <c r="FM31" s="136"/>
      <c r="FN31" s="136"/>
      <c r="FO31" s="136"/>
      <c r="FP31" s="136"/>
      <c r="FQ31" s="136"/>
      <c r="FR31" s="136"/>
      <c r="FS31" s="136"/>
      <c r="FT31" s="136"/>
      <c r="FU31" s="136"/>
      <c r="FV31" s="136"/>
      <c r="FW31" s="136"/>
      <c r="FX31" s="136"/>
      <c r="FY31" s="136"/>
      <c r="FZ31" s="136"/>
      <c r="GA31" s="136"/>
      <c r="GB31" s="136"/>
      <c r="GC31" s="136"/>
      <c r="GD31" s="136"/>
      <c r="GE31" s="136"/>
      <c r="GF31" s="136"/>
      <c r="GG31" s="136"/>
      <c r="GH31" s="136"/>
      <c r="GI31" s="136"/>
      <c r="GJ31" s="136"/>
      <c r="GK31" s="136"/>
      <c r="GL31" s="136"/>
      <c r="GM31" s="136"/>
      <c r="GN31" s="136"/>
      <c r="GO31" s="136"/>
      <c r="GP31" s="136"/>
      <c r="GQ31" s="136"/>
      <c r="GR31" s="136"/>
      <c r="GS31" s="136"/>
      <c r="GT31" s="136"/>
      <c r="GU31" s="136"/>
      <c r="GV31" s="136"/>
      <c r="GW31" s="136"/>
      <c r="GX31" s="136"/>
      <c r="GY31" s="136"/>
      <c r="GZ31" s="136"/>
      <c r="HA31" s="136"/>
      <c r="HB31" s="136"/>
      <c r="HC31" s="136"/>
      <c r="HD31" s="136"/>
      <c r="HE31" s="136"/>
      <c r="HF31" s="136"/>
      <c r="HG31" s="136"/>
      <c r="HH31" s="136"/>
      <c r="HI31" s="136"/>
      <c r="HJ31" s="136"/>
      <c r="HK31" s="136"/>
      <c r="HL31" s="136"/>
      <c r="HM31" s="136"/>
      <c r="HN31" s="136"/>
      <c r="HO31" s="136"/>
      <c r="HP31" s="136"/>
      <c r="HQ31" s="136"/>
      <c r="HR31" s="136"/>
      <c r="HS31" s="136"/>
      <c r="HT31" s="136"/>
      <c r="HU31" s="136"/>
      <c r="HV31" s="136"/>
      <c r="HW31" s="136"/>
      <c r="HX31" s="136"/>
      <c r="HY31" s="136"/>
      <c r="HZ31" s="136"/>
      <c r="IA31" s="136"/>
      <c r="IB31" s="136"/>
      <c r="IC31" s="136"/>
      <c r="ID31" s="136"/>
      <c r="IE31" s="136"/>
      <c r="IF31" s="136"/>
      <c r="IG31" s="136"/>
      <c r="IH31" s="136"/>
      <c r="II31" s="136"/>
      <c r="IJ31" s="136"/>
      <c r="IK31" s="136"/>
      <c r="IL31" s="136"/>
      <c r="IM31" s="136"/>
      <c r="IN31" s="136"/>
      <c r="IO31" s="136"/>
      <c r="IP31" s="136"/>
      <c r="IQ31" s="136"/>
      <c r="IR31" s="136"/>
      <c r="IS31" s="136"/>
    </row>
    <row r="32" spans="1:253" ht="6" customHeight="1">
      <c r="A32" s="364"/>
      <c r="B32" s="365"/>
      <c r="C32" s="131"/>
      <c r="D32" s="131"/>
      <c r="E32" s="131"/>
      <c r="F32" s="131"/>
      <c r="G32" s="371"/>
      <c r="H32" s="131"/>
      <c r="I32" s="131"/>
      <c r="J32" s="131"/>
      <c r="K32" s="131"/>
      <c r="L32" s="131"/>
      <c r="M32" s="131"/>
      <c r="N32" s="361"/>
      <c r="O32" s="138"/>
      <c r="P32" s="138"/>
      <c r="Q32" s="361"/>
      <c r="R32" s="361"/>
      <c r="S32" s="361"/>
      <c r="U32" s="135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6"/>
      <c r="FF32" s="136"/>
      <c r="FG32" s="136"/>
      <c r="FH32" s="136"/>
      <c r="FI32" s="136"/>
      <c r="FJ32" s="136"/>
      <c r="FK32" s="136"/>
      <c r="FL32" s="136"/>
      <c r="FM32" s="136"/>
      <c r="FN32" s="136"/>
      <c r="FO32" s="136"/>
      <c r="FP32" s="136"/>
      <c r="FQ32" s="136"/>
      <c r="FR32" s="136"/>
      <c r="FS32" s="136"/>
      <c r="FT32" s="136"/>
      <c r="FU32" s="136"/>
      <c r="FV32" s="136"/>
      <c r="FW32" s="136"/>
      <c r="FX32" s="136"/>
      <c r="FY32" s="136"/>
      <c r="FZ32" s="136"/>
      <c r="GA32" s="136"/>
      <c r="GB32" s="136"/>
      <c r="GC32" s="136"/>
      <c r="GD32" s="136"/>
      <c r="GE32" s="136"/>
      <c r="GF32" s="136"/>
      <c r="GG32" s="136"/>
      <c r="GH32" s="136"/>
      <c r="GI32" s="136"/>
      <c r="GJ32" s="136"/>
      <c r="GK32" s="136"/>
      <c r="GL32" s="136"/>
      <c r="GM32" s="136"/>
      <c r="GN32" s="136"/>
      <c r="GO32" s="136"/>
      <c r="GP32" s="136"/>
      <c r="GQ32" s="136"/>
      <c r="GR32" s="136"/>
      <c r="GS32" s="136"/>
      <c r="GT32" s="136"/>
      <c r="GU32" s="136"/>
      <c r="GV32" s="136"/>
      <c r="GW32" s="136"/>
      <c r="GX32" s="136"/>
      <c r="GY32" s="136"/>
      <c r="GZ32" s="136"/>
      <c r="HA32" s="136"/>
      <c r="HB32" s="136"/>
      <c r="HC32" s="136"/>
      <c r="HD32" s="136"/>
      <c r="HE32" s="136"/>
      <c r="HF32" s="136"/>
      <c r="HG32" s="136"/>
      <c r="HH32" s="136"/>
      <c r="HI32" s="136"/>
      <c r="HJ32" s="136"/>
      <c r="HK32" s="136"/>
      <c r="HL32" s="136"/>
      <c r="HM32" s="136"/>
      <c r="HN32" s="136"/>
      <c r="HO32" s="136"/>
      <c r="HP32" s="136"/>
      <c r="HQ32" s="136"/>
      <c r="HR32" s="136"/>
      <c r="HS32" s="136"/>
      <c r="HT32" s="136"/>
      <c r="HU32" s="136"/>
      <c r="HV32" s="136"/>
      <c r="HW32" s="136"/>
      <c r="HX32" s="136"/>
      <c r="HY32" s="136"/>
      <c r="HZ32" s="136"/>
      <c r="IA32" s="136"/>
      <c r="IB32" s="136"/>
      <c r="IC32" s="136"/>
      <c r="ID32" s="136"/>
      <c r="IE32" s="136"/>
      <c r="IF32" s="136"/>
      <c r="IG32" s="136"/>
      <c r="IH32" s="136"/>
      <c r="II32" s="136"/>
      <c r="IJ32" s="136"/>
      <c r="IK32" s="136"/>
      <c r="IL32" s="136"/>
      <c r="IM32" s="136"/>
      <c r="IN32" s="136"/>
      <c r="IO32" s="136"/>
      <c r="IP32" s="136"/>
      <c r="IQ32" s="136"/>
      <c r="IR32" s="136"/>
      <c r="IS32" s="136"/>
    </row>
    <row r="33" spans="1:253" ht="18">
      <c r="A33" s="367" t="s">
        <v>176</v>
      </c>
      <c r="B33" s="372" t="s">
        <v>274</v>
      </c>
      <c r="C33" s="131"/>
      <c r="D33" s="131"/>
      <c r="E33" s="131">
        <v>2</v>
      </c>
      <c r="F33" s="368"/>
      <c r="G33" s="354">
        <v>1</v>
      </c>
      <c r="H33" s="131">
        <v>30</v>
      </c>
      <c r="I33" s="131">
        <v>18</v>
      </c>
      <c r="J33" s="131"/>
      <c r="K33" s="131"/>
      <c r="L33" s="131">
        <v>9</v>
      </c>
      <c r="M33" s="131">
        <v>12</v>
      </c>
      <c r="N33" s="138"/>
      <c r="O33" s="138">
        <v>1</v>
      </c>
      <c r="P33" s="138"/>
      <c r="Q33" s="361">
        <v>1</v>
      </c>
      <c r="R33" s="361"/>
      <c r="S33" s="361"/>
      <c r="U33" s="135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  <c r="FT33" s="136"/>
      <c r="FU33" s="136"/>
      <c r="FV33" s="136"/>
      <c r="FW33" s="136"/>
      <c r="FX33" s="136"/>
      <c r="FY33" s="136"/>
      <c r="FZ33" s="136"/>
      <c r="GA33" s="136"/>
      <c r="GB33" s="136"/>
      <c r="GC33" s="136"/>
      <c r="GD33" s="136"/>
      <c r="GE33" s="136"/>
      <c r="GF33" s="136"/>
      <c r="GG33" s="136"/>
      <c r="GH33" s="136"/>
      <c r="GI33" s="136"/>
      <c r="GJ33" s="136"/>
      <c r="GK33" s="136"/>
      <c r="GL33" s="136"/>
      <c r="GM33" s="136"/>
      <c r="GN33" s="136"/>
      <c r="GO33" s="136"/>
      <c r="GP33" s="136"/>
      <c r="GQ33" s="136"/>
      <c r="GR33" s="136"/>
      <c r="GS33" s="136"/>
      <c r="GT33" s="136"/>
      <c r="GU33" s="136"/>
      <c r="GV33" s="136"/>
      <c r="GW33" s="136"/>
      <c r="GX33" s="136"/>
      <c r="GY33" s="136"/>
      <c r="GZ33" s="136"/>
      <c r="HA33" s="136"/>
      <c r="HB33" s="136"/>
      <c r="HC33" s="136"/>
      <c r="HD33" s="136"/>
      <c r="HE33" s="136"/>
      <c r="HF33" s="136"/>
      <c r="HG33" s="136"/>
      <c r="HH33" s="136"/>
      <c r="HI33" s="136"/>
      <c r="HJ33" s="136"/>
      <c r="HK33" s="136"/>
      <c r="HL33" s="136"/>
      <c r="HM33" s="136"/>
      <c r="HN33" s="136"/>
      <c r="HO33" s="136"/>
      <c r="HP33" s="136"/>
      <c r="HQ33" s="136"/>
      <c r="HR33" s="136"/>
      <c r="HS33" s="136"/>
      <c r="HT33" s="136"/>
      <c r="HU33" s="136"/>
      <c r="HV33" s="136"/>
      <c r="HW33" s="136"/>
      <c r="HX33" s="136"/>
      <c r="HY33" s="136"/>
      <c r="HZ33" s="136"/>
      <c r="IA33" s="136"/>
      <c r="IB33" s="136"/>
      <c r="IC33" s="136"/>
      <c r="ID33" s="136"/>
      <c r="IE33" s="136"/>
      <c r="IF33" s="136"/>
      <c r="IG33" s="136"/>
      <c r="IH33" s="136"/>
      <c r="II33" s="136"/>
      <c r="IJ33" s="136"/>
      <c r="IK33" s="136"/>
      <c r="IL33" s="136"/>
      <c r="IM33" s="136"/>
      <c r="IN33" s="136"/>
      <c r="IO33" s="136"/>
      <c r="IP33" s="136"/>
      <c r="IQ33" s="136"/>
      <c r="IR33" s="136"/>
      <c r="IS33" s="136"/>
    </row>
    <row r="34" spans="1:253" ht="18">
      <c r="A34" s="784" t="s">
        <v>205</v>
      </c>
      <c r="B34" s="784"/>
      <c r="C34" s="373"/>
      <c r="D34" s="205">
        <v>2</v>
      </c>
      <c r="E34" s="205"/>
      <c r="F34" s="374"/>
      <c r="G34" s="375">
        <v>3</v>
      </c>
      <c r="H34" s="205">
        <v>90</v>
      </c>
      <c r="I34" s="205">
        <v>36</v>
      </c>
      <c r="J34" s="205">
        <v>9</v>
      </c>
      <c r="K34" s="205"/>
      <c r="L34" s="205">
        <v>9</v>
      </c>
      <c r="M34" s="205">
        <v>54</v>
      </c>
      <c r="N34" s="205"/>
      <c r="O34" s="205">
        <v>2</v>
      </c>
      <c r="P34" s="376"/>
      <c r="Q34" s="377">
        <v>2</v>
      </c>
      <c r="R34" s="377"/>
      <c r="S34" s="377"/>
      <c r="U34" s="151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  <c r="BP34" s="184"/>
      <c r="BQ34" s="184"/>
      <c r="BR34" s="184"/>
      <c r="BS34" s="184"/>
      <c r="BT34" s="184"/>
      <c r="BU34" s="184"/>
      <c r="BV34" s="184"/>
      <c r="BW34" s="184"/>
      <c r="BX34" s="184"/>
      <c r="BY34" s="184"/>
      <c r="BZ34" s="184"/>
      <c r="CA34" s="184"/>
      <c r="CB34" s="184"/>
      <c r="CC34" s="184"/>
      <c r="CD34" s="184"/>
      <c r="CE34" s="184"/>
      <c r="CF34" s="184"/>
      <c r="CG34" s="184"/>
      <c r="CH34" s="184"/>
      <c r="CI34" s="184"/>
      <c r="CJ34" s="184"/>
      <c r="CK34" s="184"/>
      <c r="CL34" s="184"/>
      <c r="CM34" s="184"/>
      <c r="CN34" s="184"/>
      <c r="CO34" s="184"/>
      <c r="CP34" s="184"/>
      <c r="CQ34" s="184"/>
      <c r="CR34" s="184"/>
      <c r="CS34" s="184"/>
      <c r="CT34" s="184"/>
      <c r="CU34" s="184"/>
      <c r="CV34" s="184"/>
      <c r="CW34" s="184"/>
      <c r="CX34" s="184"/>
      <c r="CY34" s="184"/>
      <c r="CZ34" s="184"/>
      <c r="DA34" s="184"/>
      <c r="DB34" s="184"/>
      <c r="DC34" s="184"/>
      <c r="DD34" s="184"/>
      <c r="DE34" s="184"/>
      <c r="DF34" s="184"/>
      <c r="DG34" s="184"/>
      <c r="DH34" s="184"/>
      <c r="DI34" s="184"/>
      <c r="DJ34" s="184"/>
      <c r="DK34" s="184"/>
      <c r="DL34" s="184"/>
      <c r="DM34" s="184"/>
      <c r="DN34" s="184"/>
      <c r="DO34" s="184"/>
      <c r="DP34" s="184"/>
      <c r="DQ34" s="184"/>
      <c r="DR34" s="184"/>
      <c r="DS34" s="184"/>
      <c r="DT34" s="184"/>
      <c r="DU34" s="184"/>
      <c r="DV34" s="184"/>
      <c r="DW34" s="184"/>
      <c r="DX34" s="184"/>
      <c r="DY34" s="184"/>
      <c r="DZ34" s="184"/>
      <c r="EA34" s="184"/>
      <c r="EB34" s="184"/>
      <c r="EC34" s="184"/>
      <c r="ED34" s="184"/>
      <c r="EE34" s="184"/>
      <c r="EF34" s="184"/>
      <c r="EG34" s="184"/>
      <c r="EH34" s="184"/>
      <c r="EI34" s="184"/>
      <c r="EJ34" s="184"/>
      <c r="EK34" s="184"/>
      <c r="EL34" s="184"/>
      <c r="EM34" s="184"/>
      <c r="EN34" s="184"/>
      <c r="EO34" s="184"/>
      <c r="EP34" s="184"/>
      <c r="EQ34" s="184"/>
      <c r="ER34" s="184"/>
      <c r="ES34" s="184"/>
      <c r="ET34" s="184"/>
      <c r="EU34" s="184"/>
      <c r="EV34" s="184"/>
      <c r="EW34" s="184"/>
      <c r="EX34" s="184"/>
      <c r="EY34" s="184"/>
      <c r="EZ34" s="184"/>
      <c r="FA34" s="184"/>
      <c r="FB34" s="184"/>
      <c r="FC34" s="184"/>
      <c r="FD34" s="184"/>
      <c r="FE34" s="184"/>
      <c r="FF34" s="184"/>
      <c r="FG34" s="184"/>
      <c r="FH34" s="184"/>
      <c r="FI34" s="184"/>
      <c r="FJ34" s="184"/>
      <c r="FK34" s="184"/>
      <c r="FL34" s="184"/>
      <c r="FM34" s="184"/>
      <c r="FN34" s="184"/>
      <c r="FO34" s="184"/>
      <c r="FP34" s="184"/>
      <c r="FQ34" s="184"/>
      <c r="FR34" s="184"/>
      <c r="FS34" s="184"/>
      <c r="FT34" s="184"/>
      <c r="FU34" s="184"/>
      <c r="FV34" s="184"/>
      <c r="FW34" s="184"/>
      <c r="FX34" s="184"/>
      <c r="FY34" s="184"/>
      <c r="FZ34" s="184"/>
      <c r="GA34" s="184"/>
      <c r="GB34" s="184"/>
      <c r="GC34" s="184"/>
      <c r="GD34" s="184"/>
      <c r="GE34" s="184"/>
      <c r="GF34" s="184"/>
      <c r="GG34" s="184"/>
      <c r="GH34" s="184"/>
      <c r="GI34" s="184"/>
      <c r="GJ34" s="184"/>
      <c r="GK34" s="184"/>
      <c r="GL34" s="184"/>
      <c r="GM34" s="184"/>
      <c r="GN34" s="184"/>
      <c r="GO34" s="184"/>
      <c r="GP34" s="184"/>
      <c r="GQ34" s="184"/>
      <c r="GR34" s="184"/>
      <c r="GS34" s="184"/>
      <c r="GT34" s="184"/>
      <c r="GU34" s="184"/>
      <c r="GV34" s="184"/>
      <c r="GW34" s="184"/>
      <c r="GX34" s="184"/>
      <c r="GY34" s="184"/>
      <c r="GZ34" s="184"/>
      <c r="HA34" s="184"/>
      <c r="HB34" s="184"/>
      <c r="HC34" s="184"/>
      <c r="HD34" s="184"/>
      <c r="HE34" s="184"/>
      <c r="HF34" s="184"/>
      <c r="HG34" s="184"/>
      <c r="HH34" s="184"/>
      <c r="HI34" s="184"/>
      <c r="HJ34" s="184"/>
      <c r="HK34" s="184"/>
      <c r="HL34" s="184"/>
      <c r="HM34" s="184"/>
      <c r="HN34" s="184"/>
      <c r="HO34" s="184"/>
      <c r="HP34" s="184"/>
      <c r="HQ34" s="184"/>
      <c r="HR34" s="184"/>
      <c r="HS34" s="184"/>
      <c r="HT34" s="184"/>
      <c r="HU34" s="184"/>
      <c r="HV34" s="184"/>
      <c r="HW34" s="184"/>
      <c r="HX34" s="184"/>
      <c r="HY34" s="184"/>
      <c r="HZ34" s="184"/>
      <c r="IA34" s="184"/>
      <c r="IB34" s="184"/>
      <c r="IC34" s="184"/>
      <c r="ID34" s="184"/>
      <c r="IE34" s="184"/>
      <c r="IF34" s="184"/>
      <c r="IG34" s="184"/>
      <c r="IH34" s="184"/>
      <c r="II34" s="184"/>
      <c r="IJ34" s="184"/>
      <c r="IK34" s="184"/>
      <c r="IL34" s="184"/>
      <c r="IM34" s="184"/>
      <c r="IN34" s="184"/>
      <c r="IO34" s="184"/>
      <c r="IP34" s="184"/>
      <c r="IQ34" s="184"/>
      <c r="IR34" s="184"/>
      <c r="IS34" s="184"/>
    </row>
    <row r="35" spans="1:253" ht="18">
      <c r="A35" s="784" t="s">
        <v>206</v>
      </c>
      <c r="B35" s="784"/>
      <c r="C35" s="186"/>
      <c r="D35" s="186">
        <v>2</v>
      </c>
      <c r="E35" s="186"/>
      <c r="F35" s="378"/>
      <c r="G35" s="379">
        <v>3</v>
      </c>
      <c r="H35" s="205">
        <v>90</v>
      </c>
      <c r="I35" s="186">
        <v>36</v>
      </c>
      <c r="J35" s="205">
        <v>9</v>
      </c>
      <c r="K35" s="205"/>
      <c r="L35" s="205">
        <v>9</v>
      </c>
      <c r="M35" s="186">
        <v>54</v>
      </c>
      <c r="N35" s="374"/>
      <c r="O35" s="194">
        <v>2</v>
      </c>
      <c r="P35" s="376"/>
      <c r="Q35" s="377">
        <v>2</v>
      </c>
      <c r="R35" s="377"/>
      <c r="S35" s="377"/>
      <c r="U35" s="151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184"/>
      <c r="BQ35" s="184"/>
      <c r="BR35" s="184"/>
      <c r="BS35" s="184"/>
      <c r="BT35" s="184"/>
      <c r="BU35" s="184"/>
      <c r="BV35" s="184"/>
      <c r="BW35" s="184"/>
      <c r="BX35" s="184"/>
      <c r="BY35" s="184"/>
      <c r="BZ35" s="184"/>
      <c r="CA35" s="184"/>
      <c r="CB35" s="184"/>
      <c r="CC35" s="184"/>
      <c r="CD35" s="184"/>
      <c r="CE35" s="184"/>
      <c r="CF35" s="184"/>
      <c r="CG35" s="184"/>
      <c r="CH35" s="184"/>
      <c r="CI35" s="184"/>
      <c r="CJ35" s="184"/>
      <c r="CK35" s="184"/>
      <c r="CL35" s="184"/>
      <c r="CM35" s="184"/>
      <c r="CN35" s="184"/>
      <c r="CO35" s="184"/>
      <c r="CP35" s="184"/>
      <c r="CQ35" s="184"/>
      <c r="CR35" s="184"/>
      <c r="CS35" s="184"/>
      <c r="CT35" s="184"/>
      <c r="CU35" s="184"/>
      <c r="CV35" s="184"/>
      <c r="CW35" s="184"/>
      <c r="CX35" s="184"/>
      <c r="CY35" s="184"/>
      <c r="CZ35" s="184"/>
      <c r="DA35" s="184"/>
      <c r="DB35" s="184"/>
      <c r="DC35" s="184"/>
      <c r="DD35" s="184"/>
      <c r="DE35" s="184"/>
      <c r="DF35" s="184"/>
      <c r="DG35" s="184"/>
      <c r="DH35" s="184"/>
      <c r="DI35" s="184"/>
      <c r="DJ35" s="184"/>
      <c r="DK35" s="184"/>
      <c r="DL35" s="184"/>
      <c r="DM35" s="184"/>
      <c r="DN35" s="184"/>
      <c r="DO35" s="184"/>
      <c r="DP35" s="184"/>
      <c r="DQ35" s="184"/>
      <c r="DR35" s="184"/>
      <c r="DS35" s="184"/>
      <c r="DT35" s="184"/>
      <c r="DU35" s="184"/>
      <c r="DV35" s="184"/>
      <c r="DW35" s="184"/>
      <c r="DX35" s="184"/>
      <c r="DY35" s="184"/>
      <c r="DZ35" s="184"/>
      <c r="EA35" s="184"/>
      <c r="EB35" s="184"/>
      <c r="EC35" s="184"/>
      <c r="ED35" s="184"/>
      <c r="EE35" s="184"/>
      <c r="EF35" s="184"/>
      <c r="EG35" s="184"/>
      <c r="EH35" s="184"/>
      <c r="EI35" s="184"/>
      <c r="EJ35" s="184"/>
      <c r="EK35" s="184"/>
      <c r="EL35" s="184"/>
      <c r="EM35" s="184"/>
      <c r="EN35" s="184"/>
      <c r="EO35" s="184"/>
      <c r="EP35" s="184"/>
      <c r="EQ35" s="184"/>
      <c r="ER35" s="184"/>
      <c r="ES35" s="184"/>
      <c r="ET35" s="184"/>
      <c r="EU35" s="184"/>
      <c r="EV35" s="184"/>
      <c r="EW35" s="184"/>
      <c r="EX35" s="184"/>
      <c r="EY35" s="184"/>
      <c r="EZ35" s="184"/>
      <c r="FA35" s="184"/>
      <c r="FB35" s="184"/>
      <c r="FC35" s="184"/>
      <c r="FD35" s="184"/>
      <c r="FE35" s="184"/>
      <c r="FF35" s="184"/>
      <c r="FG35" s="184"/>
      <c r="FH35" s="184"/>
      <c r="FI35" s="184"/>
      <c r="FJ35" s="184"/>
      <c r="FK35" s="184"/>
      <c r="FL35" s="184"/>
      <c r="FM35" s="184"/>
      <c r="FN35" s="184"/>
      <c r="FO35" s="184"/>
      <c r="FP35" s="184"/>
      <c r="FQ35" s="184"/>
      <c r="FR35" s="184"/>
      <c r="FS35" s="184"/>
      <c r="FT35" s="184"/>
      <c r="FU35" s="184"/>
      <c r="FV35" s="184"/>
      <c r="FW35" s="184"/>
      <c r="FX35" s="184"/>
      <c r="FY35" s="184"/>
      <c r="FZ35" s="184"/>
      <c r="GA35" s="184"/>
      <c r="GB35" s="184"/>
      <c r="GC35" s="184"/>
      <c r="GD35" s="184"/>
      <c r="GE35" s="184"/>
      <c r="GF35" s="184"/>
      <c r="GG35" s="184"/>
      <c r="GH35" s="184"/>
      <c r="GI35" s="184"/>
      <c r="GJ35" s="184"/>
      <c r="GK35" s="184"/>
      <c r="GL35" s="184"/>
      <c r="GM35" s="184"/>
      <c r="GN35" s="184"/>
      <c r="GO35" s="184"/>
      <c r="GP35" s="184"/>
      <c r="GQ35" s="184"/>
      <c r="GR35" s="184"/>
      <c r="GS35" s="184"/>
      <c r="GT35" s="184"/>
      <c r="GU35" s="184"/>
      <c r="GV35" s="184"/>
      <c r="GW35" s="184"/>
      <c r="GX35" s="184"/>
      <c r="GY35" s="184"/>
      <c r="GZ35" s="184"/>
      <c r="HA35" s="184"/>
      <c r="HB35" s="184"/>
      <c r="HC35" s="184"/>
      <c r="HD35" s="184"/>
      <c r="HE35" s="184"/>
      <c r="HF35" s="184"/>
      <c r="HG35" s="184"/>
      <c r="HH35" s="184"/>
      <c r="HI35" s="184"/>
      <c r="HJ35" s="184"/>
      <c r="HK35" s="184"/>
      <c r="HL35" s="184"/>
      <c r="HM35" s="184"/>
      <c r="HN35" s="184"/>
      <c r="HO35" s="184"/>
      <c r="HP35" s="184"/>
      <c r="HQ35" s="184"/>
      <c r="HR35" s="184"/>
      <c r="HS35" s="184"/>
      <c r="HT35" s="184"/>
      <c r="HU35" s="184"/>
      <c r="HV35" s="184"/>
      <c r="HW35" s="184"/>
      <c r="HX35" s="184"/>
      <c r="HY35" s="184"/>
      <c r="HZ35" s="184"/>
      <c r="IA35" s="184"/>
      <c r="IB35" s="184"/>
      <c r="IC35" s="184"/>
      <c r="ID35" s="184"/>
      <c r="IE35" s="184"/>
      <c r="IF35" s="184"/>
      <c r="IG35" s="184"/>
      <c r="IH35" s="184"/>
      <c r="II35" s="184"/>
      <c r="IJ35" s="184"/>
      <c r="IK35" s="184"/>
      <c r="IL35" s="184"/>
      <c r="IM35" s="184"/>
      <c r="IN35" s="184"/>
      <c r="IO35" s="184"/>
      <c r="IP35" s="184"/>
      <c r="IQ35" s="184"/>
      <c r="IR35" s="184"/>
      <c r="IS35" s="184"/>
    </row>
    <row r="36" spans="1:253" ht="18.75">
      <c r="A36" s="360" t="s">
        <v>199</v>
      </c>
      <c r="B36" s="351" t="s">
        <v>269</v>
      </c>
      <c r="C36" s="134"/>
      <c r="D36" s="205">
        <v>2</v>
      </c>
      <c r="E36" s="205"/>
      <c r="F36" s="374"/>
      <c r="G36" s="375">
        <v>3</v>
      </c>
      <c r="H36" s="205">
        <v>90</v>
      </c>
      <c r="I36" s="205">
        <v>36</v>
      </c>
      <c r="J36" s="205">
        <v>9</v>
      </c>
      <c r="K36" s="205"/>
      <c r="L36" s="205">
        <v>9</v>
      </c>
      <c r="M36" s="205">
        <v>54</v>
      </c>
      <c r="N36" s="205"/>
      <c r="O36" s="205">
        <v>2</v>
      </c>
      <c r="P36" s="376"/>
      <c r="Q36" s="361">
        <v>2</v>
      </c>
      <c r="R36" s="380"/>
      <c r="S36" s="380"/>
      <c r="U36" s="208"/>
      <c r="V36" s="208"/>
      <c r="W36" s="208"/>
      <c r="X36" s="209"/>
      <c r="Y36" s="209"/>
      <c r="Z36" s="209"/>
      <c r="AA36" s="208"/>
      <c r="AB36" s="208"/>
      <c r="AC36" s="208"/>
      <c r="AD36" s="135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136"/>
      <c r="DT36" s="136"/>
      <c r="DU36" s="136"/>
      <c r="DV36" s="136"/>
      <c r="DW36" s="136"/>
      <c r="DX36" s="136"/>
      <c r="DY36" s="136"/>
      <c r="DZ36" s="136"/>
      <c r="EA36" s="136"/>
      <c r="EB36" s="136"/>
      <c r="EC36" s="136"/>
      <c r="ED36" s="136"/>
      <c r="EE36" s="136"/>
      <c r="EF36" s="136"/>
      <c r="EG36" s="136"/>
      <c r="EH36" s="136"/>
      <c r="EI36" s="136"/>
      <c r="EJ36" s="136"/>
      <c r="EK36" s="136"/>
      <c r="EL36" s="136"/>
      <c r="EM36" s="136"/>
      <c r="EN36" s="136"/>
      <c r="EO36" s="136"/>
      <c r="EP36" s="136"/>
      <c r="EQ36" s="136"/>
      <c r="ER36" s="136"/>
      <c r="ES36" s="136"/>
      <c r="ET36" s="136"/>
      <c r="EU36" s="136"/>
      <c r="EV36" s="136"/>
      <c r="EW36" s="136"/>
      <c r="EX36" s="136"/>
      <c r="EY36" s="136"/>
      <c r="EZ36" s="136"/>
      <c r="FA36" s="136"/>
      <c r="FB36" s="136"/>
      <c r="FC36" s="136"/>
      <c r="FD36" s="136"/>
      <c r="FE36" s="136"/>
      <c r="FF36" s="136"/>
      <c r="FG36" s="136"/>
      <c r="FH36" s="136"/>
      <c r="FI36" s="136"/>
      <c r="FJ36" s="136"/>
      <c r="FK36" s="136"/>
      <c r="FL36" s="136"/>
      <c r="FM36" s="136"/>
      <c r="FN36" s="136"/>
      <c r="FO36" s="136"/>
      <c r="FP36" s="136"/>
      <c r="FQ36" s="136"/>
      <c r="FR36" s="136"/>
      <c r="FS36" s="136"/>
      <c r="FT36" s="136"/>
      <c r="FU36" s="136"/>
      <c r="FV36" s="136"/>
      <c r="FW36" s="136"/>
      <c r="FX36" s="136"/>
      <c r="FY36" s="136"/>
      <c r="FZ36" s="136"/>
      <c r="GA36" s="136"/>
      <c r="GB36" s="136"/>
      <c r="GC36" s="136"/>
      <c r="GD36" s="136"/>
      <c r="GE36" s="136"/>
      <c r="GF36" s="136"/>
      <c r="GG36" s="136"/>
      <c r="GH36" s="136"/>
      <c r="GI36" s="136"/>
      <c r="GJ36" s="136"/>
      <c r="GK36" s="136"/>
      <c r="GL36" s="136"/>
      <c r="GM36" s="136"/>
      <c r="GN36" s="136"/>
      <c r="GO36" s="136"/>
      <c r="GP36" s="136"/>
      <c r="GQ36" s="136"/>
      <c r="GR36" s="136"/>
      <c r="GS36" s="136"/>
      <c r="GT36" s="136"/>
      <c r="GU36" s="136"/>
      <c r="GV36" s="136"/>
      <c r="GW36" s="136"/>
      <c r="GX36" s="136"/>
      <c r="GY36" s="136"/>
      <c r="GZ36" s="136"/>
      <c r="HA36" s="136"/>
      <c r="HB36" s="136"/>
      <c r="HC36" s="136"/>
      <c r="HD36" s="136"/>
      <c r="HE36" s="136"/>
      <c r="HF36" s="136"/>
      <c r="HG36" s="136"/>
      <c r="HH36" s="136"/>
      <c r="HI36" s="136"/>
      <c r="HJ36" s="136"/>
      <c r="HK36" s="136"/>
      <c r="HL36" s="136"/>
      <c r="HM36" s="136"/>
      <c r="HN36" s="136"/>
      <c r="HO36" s="136"/>
      <c r="HP36" s="136"/>
      <c r="HQ36" s="136"/>
      <c r="HR36" s="136"/>
      <c r="HS36" s="136"/>
      <c r="HT36" s="136"/>
      <c r="HU36" s="136"/>
      <c r="HV36" s="136"/>
      <c r="HW36" s="136"/>
      <c r="HX36" s="136"/>
      <c r="HY36" s="136"/>
      <c r="HZ36" s="136"/>
      <c r="IA36" s="136"/>
      <c r="IB36" s="136"/>
      <c r="IC36" s="136"/>
      <c r="ID36" s="136"/>
      <c r="IE36" s="136"/>
      <c r="IF36" s="136"/>
      <c r="IG36" s="136"/>
      <c r="IH36" s="136"/>
      <c r="II36" s="136"/>
      <c r="IJ36" s="136"/>
      <c r="IK36" s="136"/>
      <c r="IL36" s="136"/>
      <c r="IM36" s="136"/>
      <c r="IN36" s="136"/>
      <c r="IO36" s="136"/>
      <c r="IP36" s="136"/>
      <c r="IQ36" s="136"/>
      <c r="IR36" s="136"/>
      <c r="IS36" s="136"/>
    </row>
    <row r="37" spans="1:253" ht="18.75" hidden="1">
      <c r="A37" s="360"/>
      <c r="B37" s="351"/>
      <c r="C37" s="134"/>
      <c r="D37" s="205"/>
      <c r="E37" s="205"/>
      <c r="F37" s="374"/>
      <c r="G37" s="375"/>
      <c r="H37" s="205"/>
      <c r="I37" s="205"/>
      <c r="J37" s="205"/>
      <c r="K37" s="205"/>
      <c r="L37" s="205"/>
      <c r="M37" s="205"/>
      <c r="N37" s="205"/>
      <c r="O37" s="205"/>
      <c r="P37" s="376"/>
      <c r="Q37" s="361"/>
      <c r="R37" s="380"/>
      <c r="S37" s="380"/>
      <c r="U37" s="208"/>
      <c r="V37" s="208"/>
      <c r="W37" s="208"/>
      <c r="X37" s="209"/>
      <c r="Y37" s="209"/>
      <c r="Z37" s="209"/>
      <c r="AA37" s="208"/>
      <c r="AB37" s="208"/>
      <c r="AC37" s="208"/>
      <c r="AD37" s="135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  <c r="DR37" s="136"/>
      <c r="DS37" s="136"/>
      <c r="DT37" s="136"/>
      <c r="DU37" s="136"/>
      <c r="DV37" s="136"/>
      <c r="DW37" s="136"/>
      <c r="DX37" s="136"/>
      <c r="DY37" s="136"/>
      <c r="DZ37" s="136"/>
      <c r="EA37" s="136"/>
      <c r="EB37" s="136"/>
      <c r="EC37" s="136"/>
      <c r="ED37" s="136"/>
      <c r="EE37" s="136"/>
      <c r="EF37" s="136"/>
      <c r="EG37" s="136"/>
      <c r="EH37" s="136"/>
      <c r="EI37" s="136"/>
      <c r="EJ37" s="136"/>
      <c r="EK37" s="136"/>
      <c r="EL37" s="136"/>
      <c r="EM37" s="136"/>
      <c r="EN37" s="136"/>
      <c r="EO37" s="136"/>
      <c r="EP37" s="136"/>
      <c r="EQ37" s="136"/>
      <c r="ER37" s="136"/>
      <c r="ES37" s="136"/>
      <c r="ET37" s="136"/>
      <c r="EU37" s="136"/>
      <c r="EV37" s="136"/>
      <c r="EW37" s="136"/>
      <c r="EX37" s="136"/>
      <c r="EY37" s="136"/>
      <c r="EZ37" s="136"/>
      <c r="FA37" s="136"/>
      <c r="FB37" s="136"/>
      <c r="FC37" s="136"/>
      <c r="FD37" s="136"/>
      <c r="FE37" s="136"/>
      <c r="FF37" s="136"/>
      <c r="FG37" s="136"/>
      <c r="FH37" s="136"/>
      <c r="FI37" s="136"/>
      <c r="FJ37" s="136"/>
      <c r="FK37" s="136"/>
      <c r="FL37" s="136"/>
      <c r="FM37" s="136"/>
      <c r="FN37" s="136"/>
      <c r="FO37" s="136"/>
      <c r="FP37" s="136"/>
      <c r="FQ37" s="136"/>
      <c r="FR37" s="136"/>
      <c r="FS37" s="136"/>
      <c r="FT37" s="136"/>
      <c r="FU37" s="136"/>
      <c r="FV37" s="136"/>
      <c r="FW37" s="136"/>
      <c r="FX37" s="136"/>
      <c r="FY37" s="136"/>
      <c r="FZ37" s="136"/>
      <c r="GA37" s="136"/>
      <c r="GB37" s="136"/>
      <c r="GC37" s="136"/>
      <c r="GD37" s="136"/>
      <c r="GE37" s="136"/>
      <c r="GF37" s="136"/>
      <c r="GG37" s="136"/>
      <c r="GH37" s="136"/>
      <c r="GI37" s="136"/>
      <c r="GJ37" s="136"/>
      <c r="GK37" s="136"/>
      <c r="GL37" s="136"/>
      <c r="GM37" s="136"/>
      <c r="GN37" s="136"/>
      <c r="GO37" s="136"/>
      <c r="GP37" s="136"/>
      <c r="GQ37" s="136"/>
      <c r="GR37" s="136"/>
      <c r="GS37" s="136"/>
      <c r="GT37" s="136"/>
      <c r="GU37" s="136"/>
      <c r="GV37" s="136"/>
      <c r="GW37" s="136"/>
      <c r="GX37" s="136"/>
      <c r="GY37" s="136"/>
      <c r="GZ37" s="136"/>
      <c r="HA37" s="136"/>
      <c r="HB37" s="136"/>
      <c r="HC37" s="136"/>
      <c r="HD37" s="136"/>
      <c r="HE37" s="136"/>
      <c r="HF37" s="136"/>
      <c r="HG37" s="136"/>
      <c r="HH37" s="136"/>
      <c r="HI37" s="136"/>
      <c r="HJ37" s="136"/>
      <c r="HK37" s="136"/>
      <c r="HL37" s="136"/>
      <c r="HM37" s="136"/>
      <c r="HN37" s="136"/>
      <c r="HO37" s="136"/>
      <c r="HP37" s="136"/>
      <c r="HQ37" s="136"/>
      <c r="HR37" s="136"/>
      <c r="HS37" s="136"/>
      <c r="HT37" s="136"/>
      <c r="HU37" s="136"/>
      <c r="HV37" s="136"/>
      <c r="HW37" s="136"/>
      <c r="HX37" s="136"/>
      <c r="HY37" s="136"/>
      <c r="HZ37" s="136"/>
      <c r="IA37" s="136"/>
      <c r="IB37" s="136"/>
      <c r="IC37" s="136"/>
      <c r="ID37" s="136"/>
      <c r="IE37" s="136"/>
      <c r="IF37" s="136"/>
      <c r="IG37" s="136"/>
      <c r="IH37" s="136"/>
      <c r="II37" s="136"/>
      <c r="IJ37" s="136"/>
      <c r="IK37" s="136"/>
      <c r="IL37" s="136"/>
      <c r="IM37" s="136"/>
      <c r="IN37" s="136"/>
      <c r="IO37" s="136"/>
      <c r="IP37" s="136"/>
      <c r="IQ37" s="136"/>
      <c r="IR37" s="136"/>
      <c r="IS37" s="136"/>
    </row>
    <row r="38" spans="1:253" ht="18.75" hidden="1">
      <c r="A38" s="360"/>
      <c r="B38" s="351"/>
      <c r="C38" s="134"/>
      <c r="D38" s="205"/>
      <c r="E38" s="205"/>
      <c r="F38" s="374"/>
      <c r="G38" s="375"/>
      <c r="H38" s="205"/>
      <c r="I38" s="205"/>
      <c r="J38" s="205"/>
      <c r="K38" s="205"/>
      <c r="L38" s="205"/>
      <c r="M38" s="205"/>
      <c r="N38" s="205"/>
      <c r="O38" s="205"/>
      <c r="P38" s="376"/>
      <c r="Q38" s="361"/>
      <c r="R38" s="380"/>
      <c r="S38" s="380"/>
      <c r="U38" s="208"/>
      <c r="V38" s="208"/>
      <c r="W38" s="208"/>
      <c r="X38" s="209"/>
      <c r="Y38" s="209"/>
      <c r="Z38" s="209"/>
      <c r="AA38" s="208"/>
      <c r="AB38" s="208"/>
      <c r="AC38" s="208"/>
      <c r="AD38" s="135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  <c r="CV38" s="136"/>
      <c r="CW38" s="136"/>
      <c r="CX38" s="136"/>
      <c r="CY38" s="136"/>
      <c r="CZ38" s="136"/>
      <c r="DA38" s="136"/>
      <c r="DB38" s="136"/>
      <c r="DC38" s="136"/>
      <c r="DD38" s="136"/>
      <c r="DE38" s="136"/>
      <c r="DF38" s="136"/>
      <c r="DG38" s="136"/>
      <c r="DH38" s="136"/>
      <c r="DI38" s="136"/>
      <c r="DJ38" s="136"/>
      <c r="DK38" s="136"/>
      <c r="DL38" s="136"/>
      <c r="DM38" s="136"/>
      <c r="DN38" s="136"/>
      <c r="DO38" s="136"/>
      <c r="DP38" s="136"/>
      <c r="DQ38" s="136"/>
      <c r="DR38" s="136"/>
      <c r="DS38" s="136"/>
      <c r="DT38" s="136"/>
      <c r="DU38" s="136"/>
      <c r="DV38" s="136"/>
      <c r="DW38" s="136"/>
      <c r="DX38" s="136"/>
      <c r="DY38" s="136"/>
      <c r="DZ38" s="136"/>
      <c r="EA38" s="136"/>
      <c r="EB38" s="136"/>
      <c r="EC38" s="136"/>
      <c r="ED38" s="136"/>
      <c r="EE38" s="136"/>
      <c r="EF38" s="136"/>
      <c r="EG38" s="136"/>
      <c r="EH38" s="136"/>
      <c r="EI38" s="136"/>
      <c r="EJ38" s="136"/>
      <c r="EK38" s="136"/>
      <c r="EL38" s="136"/>
      <c r="EM38" s="136"/>
      <c r="EN38" s="136"/>
      <c r="EO38" s="136"/>
      <c r="EP38" s="136"/>
      <c r="EQ38" s="136"/>
      <c r="ER38" s="136"/>
      <c r="ES38" s="136"/>
      <c r="ET38" s="136"/>
      <c r="EU38" s="136"/>
      <c r="EV38" s="136"/>
      <c r="EW38" s="136"/>
      <c r="EX38" s="136"/>
      <c r="EY38" s="136"/>
      <c r="EZ38" s="136"/>
      <c r="FA38" s="136"/>
      <c r="FB38" s="136"/>
      <c r="FC38" s="136"/>
      <c r="FD38" s="136"/>
      <c r="FE38" s="136"/>
      <c r="FF38" s="136"/>
      <c r="FG38" s="136"/>
      <c r="FH38" s="136"/>
      <c r="FI38" s="136"/>
      <c r="FJ38" s="136"/>
      <c r="FK38" s="136"/>
      <c r="FL38" s="136"/>
      <c r="FM38" s="136"/>
      <c r="FN38" s="136"/>
      <c r="FO38" s="136"/>
      <c r="FP38" s="136"/>
      <c r="FQ38" s="136"/>
      <c r="FR38" s="136"/>
      <c r="FS38" s="136"/>
      <c r="FT38" s="136"/>
      <c r="FU38" s="136"/>
      <c r="FV38" s="136"/>
      <c r="FW38" s="136"/>
      <c r="FX38" s="136"/>
      <c r="FY38" s="136"/>
      <c r="FZ38" s="136"/>
      <c r="GA38" s="136"/>
      <c r="GB38" s="136"/>
      <c r="GC38" s="136"/>
      <c r="GD38" s="136"/>
      <c r="GE38" s="136"/>
      <c r="GF38" s="136"/>
      <c r="GG38" s="136"/>
      <c r="GH38" s="136"/>
      <c r="GI38" s="136"/>
      <c r="GJ38" s="136"/>
      <c r="GK38" s="136"/>
      <c r="GL38" s="136"/>
      <c r="GM38" s="136"/>
      <c r="GN38" s="136"/>
      <c r="GO38" s="136"/>
      <c r="GP38" s="136"/>
      <c r="GQ38" s="136"/>
      <c r="GR38" s="136"/>
      <c r="GS38" s="136"/>
      <c r="GT38" s="136"/>
      <c r="GU38" s="136"/>
      <c r="GV38" s="136"/>
      <c r="GW38" s="136"/>
      <c r="GX38" s="136"/>
      <c r="GY38" s="136"/>
      <c r="GZ38" s="136"/>
      <c r="HA38" s="136"/>
      <c r="HB38" s="136"/>
      <c r="HC38" s="136"/>
      <c r="HD38" s="136"/>
      <c r="HE38" s="136"/>
      <c r="HF38" s="136"/>
      <c r="HG38" s="136"/>
      <c r="HH38" s="136"/>
      <c r="HI38" s="136"/>
      <c r="HJ38" s="136"/>
      <c r="HK38" s="136"/>
      <c r="HL38" s="136"/>
      <c r="HM38" s="136"/>
      <c r="HN38" s="136"/>
      <c r="HO38" s="136"/>
      <c r="HP38" s="136"/>
      <c r="HQ38" s="136"/>
      <c r="HR38" s="136"/>
      <c r="HS38" s="136"/>
      <c r="HT38" s="136"/>
      <c r="HU38" s="136"/>
      <c r="HV38" s="136"/>
      <c r="HW38" s="136"/>
      <c r="HX38" s="136"/>
      <c r="HY38" s="136"/>
      <c r="HZ38" s="136"/>
      <c r="IA38" s="136"/>
      <c r="IB38" s="136"/>
      <c r="IC38" s="136"/>
      <c r="ID38" s="136"/>
      <c r="IE38" s="136"/>
      <c r="IF38" s="136"/>
      <c r="IG38" s="136"/>
      <c r="IH38" s="136"/>
      <c r="II38" s="136"/>
      <c r="IJ38" s="136"/>
      <c r="IK38" s="136"/>
      <c r="IL38" s="136"/>
      <c r="IM38" s="136"/>
      <c r="IN38" s="136"/>
      <c r="IO38" s="136"/>
      <c r="IP38" s="136"/>
      <c r="IQ38" s="136"/>
      <c r="IR38" s="136"/>
      <c r="IS38" s="136"/>
    </row>
    <row r="39" spans="1:253" ht="18.75">
      <c r="A39" s="360" t="s">
        <v>200</v>
      </c>
      <c r="B39" s="365" t="s">
        <v>23</v>
      </c>
      <c r="C39" s="131"/>
      <c r="D39" s="186">
        <v>2</v>
      </c>
      <c r="E39" s="186"/>
      <c r="F39" s="378"/>
      <c r="G39" s="379">
        <v>3</v>
      </c>
      <c r="H39" s="205">
        <v>90</v>
      </c>
      <c r="I39" s="186">
        <v>36</v>
      </c>
      <c r="J39" s="205">
        <v>9</v>
      </c>
      <c r="K39" s="205"/>
      <c r="L39" s="205">
        <v>9</v>
      </c>
      <c r="M39" s="186">
        <v>54</v>
      </c>
      <c r="N39" s="374"/>
      <c r="O39" s="194">
        <v>2</v>
      </c>
      <c r="P39" s="376"/>
      <c r="Q39" s="361">
        <v>2</v>
      </c>
      <c r="R39" s="380"/>
      <c r="S39" s="380"/>
      <c r="U39" s="208"/>
      <c r="V39" s="208"/>
      <c r="W39" s="208"/>
      <c r="X39" s="209"/>
      <c r="Y39" s="209"/>
      <c r="Z39" s="209"/>
      <c r="AA39" s="208"/>
      <c r="AB39" s="208"/>
      <c r="AC39" s="208"/>
      <c r="AD39" s="135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/>
      <c r="DB39" s="136"/>
      <c r="DC39" s="136"/>
      <c r="DD39" s="136"/>
      <c r="DE39" s="136"/>
      <c r="DF39" s="136"/>
      <c r="DG39" s="136"/>
      <c r="DH39" s="136"/>
      <c r="DI39" s="136"/>
      <c r="DJ39" s="136"/>
      <c r="DK39" s="136"/>
      <c r="DL39" s="136"/>
      <c r="DM39" s="136"/>
      <c r="DN39" s="136"/>
      <c r="DO39" s="136"/>
      <c r="DP39" s="136"/>
      <c r="DQ39" s="136"/>
      <c r="DR39" s="136"/>
      <c r="DS39" s="136"/>
      <c r="DT39" s="136"/>
      <c r="DU39" s="136"/>
      <c r="DV39" s="136"/>
      <c r="DW39" s="136"/>
      <c r="DX39" s="136"/>
      <c r="DY39" s="136"/>
      <c r="DZ39" s="136"/>
      <c r="EA39" s="136"/>
      <c r="EB39" s="136"/>
      <c r="EC39" s="136"/>
      <c r="ED39" s="136"/>
      <c r="EE39" s="136"/>
      <c r="EF39" s="136"/>
      <c r="EG39" s="136"/>
      <c r="EH39" s="136"/>
      <c r="EI39" s="136"/>
      <c r="EJ39" s="136"/>
      <c r="EK39" s="136"/>
      <c r="EL39" s="136"/>
      <c r="EM39" s="136"/>
      <c r="EN39" s="136"/>
      <c r="EO39" s="136"/>
      <c r="EP39" s="136"/>
      <c r="EQ39" s="136"/>
      <c r="ER39" s="136"/>
      <c r="ES39" s="136"/>
      <c r="ET39" s="136"/>
      <c r="EU39" s="136"/>
      <c r="EV39" s="136"/>
      <c r="EW39" s="136"/>
      <c r="EX39" s="136"/>
      <c r="EY39" s="136"/>
      <c r="EZ39" s="136"/>
      <c r="FA39" s="136"/>
      <c r="FB39" s="136"/>
      <c r="FC39" s="136"/>
      <c r="FD39" s="136"/>
      <c r="FE39" s="136"/>
      <c r="FF39" s="136"/>
      <c r="FG39" s="136"/>
      <c r="FH39" s="136"/>
      <c r="FI39" s="136"/>
      <c r="FJ39" s="136"/>
      <c r="FK39" s="136"/>
      <c r="FL39" s="136"/>
      <c r="FM39" s="136"/>
      <c r="FN39" s="136"/>
      <c r="FO39" s="136"/>
      <c r="FP39" s="136"/>
      <c r="FQ39" s="136"/>
      <c r="FR39" s="136"/>
      <c r="FS39" s="136"/>
      <c r="FT39" s="136"/>
      <c r="FU39" s="136"/>
      <c r="FV39" s="136"/>
      <c r="FW39" s="136"/>
      <c r="FX39" s="136"/>
      <c r="FY39" s="136"/>
      <c r="FZ39" s="136"/>
      <c r="GA39" s="136"/>
      <c r="GB39" s="136"/>
      <c r="GC39" s="136"/>
      <c r="GD39" s="136"/>
      <c r="GE39" s="136"/>
      <c r="GF39" s="136"/>
      <c r="GG39" s="136"/>
      <c r="GH39" s="136"/>
      <c r="GI39" s="136"/>
      <c r="GJ39" s="136"/>
      <c r="GK39" s="136"/>
      <c r="GL39" s="136"/>
      <c r="GM39" s="136"/>
      <c r="GN39" s="136"/>
      <c r="GO39" s="136"/>
      <c r="GP39" s="136"/>
      <c r="GQ39" s="136"/>
      <c r="GR39" s="136"/>
      <c r="GS39" s="136"/>
      <c r="GT39" s="136"/>
      <c r="GU39" s="136"/>
      <c r="GV39" s="136"/>
      <c r="GW39" s="136"/>
      <c r="GX39" s="136"/>
      <c r="GY39" s="136"/>
      <c r="GZ39" s="136"/>
      <c r="HA39" s="136"/>
      <c r="HB39" s="136"/>
      <c r="HC39" s="136"/>
      <c r="HD39" s="136"/>
      <c r="HE39" s="136"/>
      <c r="HF39" s="136"/>
      <c r="HG39" s="136"/>
      <c r="HH39" s="136"/>
      <c r="HI39" s="136"/>
      <c r="HJ39" s="136"/>
      <c r="HK39" s="136"/>
      <c r="HL39" s="136"/>
      <c r="HM39" s="136"/>
      <c r="HN39" s="136"/>
      <c r="HO39" s="136"/>
      <c r="HP39" s="136"/>
      <c r="HQ39" s="136"/>
      <c r="HR39" s="136"/>
      <c r="HS39" s="136"/>
      <c r="HT39" s="136"/>
      <c r="HU39" s="136"/>
      <c r="HV39" s="136"/>
      <c r="HW39" s="136"/>
      <c r="HX39" s="136"/>
      <c r="HY39" s="136"/>
      <c r="HZ39" s="136"/>
      <c r="IA39" s="136"/>
      <c r="IB39" s="136"/>
      <c r="IC39" s="136"/>
      <c r="ID39" s="136"/>
      <c r="IE39" s="136"/>
      <c r="IF39" s="136"/>
      <c r="IG39" s="136"/>
      <c r="IH39" s="136"/>
      <c r="II39" s="136"/>
      <c r="IJ39" s="136"/>
      <c r="IK39" s="136"/>
      <c r="IL39" s="136"/>
      <c r="IM39" s="136"/>
      <c r="IN39" s="136"/>
      <c r="IO39" s="136"/>
      <c r="IP39" s="136"/>
      <c r="IQ39" s="136"/>
      <c r="IR39" s="136"/>
      <c r="IS39" s="136"/>
    </row>
    <row r="40" spans="1:253" ht="18.75" hidden="1">
      <c r="A40" s="360"/>
      <c r="B40" s="365"/>
      <c r="C40" s="131"/>
      <c r="D40" s="186"/>
      <c r="E40" s="186"/>
      <c r="F40" s="378"/>
      <c r="G40" s="379"/>
      <c r="H40" s="205"/>
      <c r="I40" s="186"/>
      <c r="J40" s="205"/>
      <c r="K40" s="205"/>
      <c r="L40" s="205"/>
      <c r="M40" s="186"/>
      <c r="N40" s="374"/>
      <c r="O40" s="194"/>
      <c r="P40" s="376"/>
      <c r="Q40" s="361"/>
      <c r="R40" s="380"/>
      <c r="S40" s="380"/>
      <c r="U40" s="208"/>
      <c r="V40" s="208"/>
      <c r="W40" s="208"/>
      <c r="X40" s="209"/>
      <c r="Y40" s="209"/>
      <c r="Z40" s="209"/>
      <c r="AA40" s="208"/>
      <c r="AB40" s="208"/>
      <c r="AC40" s="208"/>
      <c r="AD40" s="135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  <c r="DD40" s="136"/>
      <c r="DE40" s="136"/>
      <c r="DF40" s="136"/>
      <c r="DG40" s="136"/>
      <c r="DH40" s="136"/>
      <c r="DI40" s="136"/>
      <c r="DJ40" s="136"/>
      <c r="DK40" s="136"/>
      <c r="DL40" s="136"/>
      <c r="DM40" s="136"/>
      <c r="DN40" s="136"/>
      <c r="DO40" s="136"/>
      <c r="DP40" s="136"/>
      <c r="DQ40" s="136"/>
      <c r="DR40" s="136"/>
      <c r="DS40" s="136"/>
      <c r="DT40" s="136"/>
      <c r="DU40" s="136"/>
      <c r="DV40" s="136"/>
      <c r="DW40" s="136"/>
      <c r="DX40" s="136"/>
      <c r="DY40" s="136"/>
      <c r="DZ40" s="136"/>
      <c r="EA40" s="136"/>
      <c r="EB40" s="136"/>
      <c r="EC40" s="136"/>
      <c r="ED40" s="136"/>
      <c r="EE40" s="136"/>
      <c r="EF40" s="136"/>
      <c r="EG40" s="136"/>
      <c r="EH40" s="136"/>
      <c r="EI40" s="136"/>
      <c r="EJ40" s="136"/>
      <c r="EK40" s="136"/>
      <c r="EL40" s="136"/>
      <c r="EM40" s="136"/>
      <c r="EN40" s="136"/>
      <c r="EO40" s="136"/>
      <c r="EP40" s="136"/>
      <c r="EQ40" s="136"/>
      <c r="ER40" s="136"/>
      <c r="ES40" s="136"/>
      <c r="ET40" s="136"/>
      <c r="EU40" s="136"/>
      <c r="EV40" s="136"/>
      <c r="EW40" s="136"/>
      <c r="EX40" s="136"/>
      <c r="EY40" s="136"/>
      <c r="EZ40" s="136"/>
      <c r="FA40" s="136"/>
      <c r="FB40" s="136"/>
      <c r="FC40" s="136"/>
      <c r="FD40" s="136"/>
      <c r="FE40" s="136"/>
      <c r="FF40" s="136"/>
      <c r="FG40" s="136"/>
      <c r="FH40" s="136"/>
      <c r="FI40" s="136"/>
      <c r="FJ40" s="136"/>
      <c r="FK40" s="136"/>
      <c r="FL40" s="136"/>
      <c r="FM40" s="136"/>
      <c r="FN40" s="136"/>
      <c r="FO40" s="136"/>
      <c r="FP40" s="136"/>
      <c r="FQ40" s="136"/>
      <c r="FR40" s="136"/>
      <c r="FS40" s="136"/>
      <c r="FT40" s="136"/>
      <c r="FU40" s="136"/>
      <c r="FV40" s="136"/>
      <c r="FW40" s="136"/>
      <c r="FX40" s="136"/>
      <c r="FY40" s="136"/>
      <c r="FZ40" s="136"/>
      <c r="GA40" s="136"/>
      <c r="GB40" s="136"/>
      <c r="GC40" s="136"/>
      <c r="GD40" s="136"/>
      <c r="GE40" s="136"/>
      <c r="GF40" s="136"/>
      <c r="GG40" s="136"/>
      <c r="GH40" s="136"/>
      <c r="GI40" s="136"/>
      <c r="GJ40" s="136"/>
      <c r="GK40" s="136"/>
      <c r="GL40" s="136"/>
      <c r="GM40" s="136"/>
      <c r="GN40" s="136"/>
      <c r="GO40" s="136"/>
      <c r="GP40" s="136"/>
      <c r="GQ40" s="136"/>
      <c r="GR40" s="136"/>
      <c r="GS40" s="136"/>
      <c r="GT40" s="136"/>
      <c r="GU40" s="136"/>
      <c r="GV40" s="136"/>
      <c r="GW40" s="136"/>
      <c r="GX40" s="136"/>
      <c r="GY40" s="136"/>
      <c r="GZ40" s="136"/>
      <c r="HA40" s="136"/>
      <c r="HB40" s="136"/>
      <c r="HC40" s="136"/>
      <c r="HD40" s="136"/>
      <c r="HE40" s="136"/>
      <c r="HF40" s="136"/>
      <c r="HG40" s="136"/>
      <c r="HH40" s="136"/>
      <c r="HI40" s="136"/>
      <c r="HJ40" s="136"/>
      <c r="HK40" s="136"/>
      <c r="HL40" s="136"/>
      <c r="HM40" s="136"/>
      <c r="HN40" s="136"/>
      <c r="HO40" s="136"/>
      <c r="HP40" s="136"/>
      <c r="HQ40" s="136"/>
      <c r="HR40" s="136"/>
      <c r="HS40" s="136"/>
      <c r="HT40" s="136"/>
      <c r="HU40" s="136"/>
      <c r="HV40" s="136"/>
      <c r="HW40" s="136"/>
      <c r="HX40" s="136"/>
      <c r="HY40" s="136"/>
      <c r="HZ40" s="136"/>
      <c r="IA40" s="136"/>
      <c r="IB40" s="136"/>
      <c r="IC40" s="136"/>
      <c r="ID40" s="136"/>
      <c r="IE40" s="136"/>
      <c r="IF40" s="136"/>
      <c r="IG40" s="136"/>
      <c r="IH40" s="136"/>
      <c r="II40" s="136"/>
      <c r="IJ40" s="136"/>
      <c r="IK40" s="136"/>
      <c r="IL40" s="136"/>
      <c r="IM40" s="136"/>
      <c r="IN40" s="136"/>
      <c r="IO40" s="136"/>
      <c r="IP40" s="136"/>
      <c r="IQ40" s="136"/>
      <c r="IR40" s="136"/>
      <c r="IS40" s="136"/>
    </row>
    <row r="41" spans="1:253" ht="3.75" customHeight="1">
      <c r="A41" s="360"/>
      <c r="B41" s="365"/>
      <c r="C41" s="131"/>
      <c r="D41" s="186"/>
      <c r="E41" s="186"/>
      <c r="F41" s="378"/>
      <c r="G41" s="379"/>
      <c r="H41" s="205"/>
      <c r="I41" s="186"/>
      <c r="J41" s="205"/>
      <c r="K41" s="205"/>
      <c r="L41" s="205"/>
      <c r="M41" s="186"/>
      <c r="N41" s="374"/>
      <c r="O41" s="194"/>
      <c r="P41" s="376"/>
      <c r="Q41" s="361"/>
      <c r="R41" s="380"/>
      <c r="S41" s="380"/>
      <c r="U41" s="208"/>
      <c r="V41" s="208"/>
      <c r="W41" s="208"/>
      <c r="X41" s="209"/>
      <c r="Y41" s="209"/>
      <c r="Z41" s="209"/>
      <c r="AA41" s="208"/>
      <c r="AB41" s="208"/>
      <c r="AC41" s="208"/>
      <c r="AD41" s="135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  <c r="CX41" s="136"/>
      <c r="CY41" s="136"/>
      <c r="CZ41" s="136"/>
      <c r="DA41" s="136"/>
      <c r="DB41" s="136"/>
      <c r="DC41" s="136"/>
      <c r="DD41" s="136"/>
      <c r="DE41" s="136"/>
      <c r="DF41" s="136"/>
      <c r="DG41" s="136"/>
      <c r="DH41" s="136"/>
      <c r="DI41" s="136"/>
      <c r="DJ41" s="136"/>
      <c r="DK41" s="136"/>
      <c r="DL41" s="136"/>
      <c r="DM41" s="136"/>
      <c r="DN41" s="136"/>
      <c r="DO41" s="136"/>
      <c r="DP41" s="136"/>
      <c r="DQ41" s="136"/>
      <c r="DR41" s="136"/>
      <c r="DS41" s="136"/>
      <c r="DT41" s="136"/>
      <c r="DU41" s="136"/>
      <c r="DV41" s="136"/>
      <c r="DW41" s="136"/>
      <c r="DX41" s="136"/>
      <c r="DY41" s="136"/>
      <c r="DZ41" s="136"/>
      <c r="EA41" s="136"/>
      <c r="EB41" s="136"/>
      <c r="EC41" s="136"/>
      <c r="ED41" s="136"/>
      <c r="EE41" s="136"/>
      <c r="EF41" s="136"/>
      <c r="EG41" s="136"/>
      <c r="EH41" s="136"/>
      <c r="EI41" s="136"/>
      <c r="EJ41" s="136"/>
      <c r="EK41" s="136"/>
      <c r="EL41" s="136"/>
      <c r="EM41" s="136"/>
      <c r="EN41" s="136"/>
      <c r="EO41" s="136"/>
      <c r="EP41" s="136"/>
      <c r="EQ41" s="136"/>
      <c r="ER41" s="136"/>
      <c r="ES41" s="136"/>
      <c r="ET41" s="136"/>
      <c r="EU41" s="136"/>
      <c r="EV41" s="136"/>
      <c r="EW41" s="136"/>
      <c r="EX41" s="136"/>
      <c r="EY41" s="136"/>
      <c r="EZ41" s="136"/>
      <c r="FA41" s="136"/>
      <c r="FB41" s="136"/>
      <c r="FC41" s="136"/>
      <c r="FD41" s="136"/>
      <c r="FE41" s="136"/>
      <c r="FF41" s="136"/>
      <c r="FG41" s="136"/>
      <c r="FH41" s="136"/>
      <c r="FI41" s="136"/>
      <c r="FJ41" s="136"/>
      <c r="FK41" s="136"/>
      <c r="FL41" s="136"/>
      <c r="FM41" s="136"/>
      <c r="FN41" s="136"/>
      <c r="FO41" s="136"/>
      <c r="FP41" s="136"/>
      <c r="FQ41" s="136"/>
      <c r="FR41" s="136"/>
      <c r="FS41" s="136"/>
      <c r="FT41" s="136"/>
      <c r="FU41" s="136"/>
      <c r="FV41" s="136"/>
      <c r="FW41" s="136"/>
      <c r="FX41" s="136"/>
      <c r="FY41" s="136"/>
      <c r="FZ41" s="136"/>
      <c r="GA41" s="136"/>
      <c r="GB41" s="136"/>
      <c r="GC41" s="136"/>
      <c r="GD41" s="136"/>
      <c r="GE41" s="136"/>
      <c r="GF41" s="136"/>
      <c r="GG41" s="136"/>
      <c r="GH41" s="136"/>
      <c r="GI41" s="136"/>
      <c r="GJ41" s="136"/>
      <c r="GK41" s="136"/>
      <c r="GL41" s="136"/>
      <c r="GM41" s="136"/>
      <c r="GN41" s="136"/>
      <c r="GO41" s="136"/>
      <c r="GP41" s="136"/>
      <c r="GQ41" s="136"/>
      <c r="GR41" s="136"/>
      <c r="GS41" s="136"/>
      <c r="GT41" s="136"/>
      <c r="GU41" s="136"/>
      <c r="GV41" s="136"/>
      <c r="GW41" s="136"/>
      <c r="GX41" s="136"/>
      <c r="GY41" s="136"/>
      <c r="GZ41" s="136"/>
      <c r="HA41" s="136"/>
      <c r="HB41" s="136"/>
      <c r="HC41" s="136"/>
      <c r="HD41" s="136"/>
      <c r="HE41" s="136"/>
      <c r="HF41" s="136"/>
      <c r="HG41" s="136"/>
      <c r="HH41" s="136"/>
      <c r="HI41" s="136"/>
      <c r="HJ41" s="136"/>
      <c r="HK41" s="136"/>
      <c r="HL41" s="136"/>
      <c r="HM41" s="136"/>
      <c r="HN41" s="136"/>
      <c r="HO41" s="136"/>
      <c r="HP41" s="136"/>
      <c r="HQ41" s="136"/>
      <c r="HR41" s="136"/>
      <c r="HS41" s="136"/>
      <c r="HT41" s="136"/>
      <c r="HU41" s="136"/>
      <c r="HV41" s="136"/>
      <c r="HW41" s="136"/>
      <c r="HX41" s="136"/>
      <c r="HY41" s="136"/>
      <c r="HZ41" s="136"/>
      <c r="IA41" s="136"/>
      <c r="IB41" s="136"/>
      <c r="IC41" s="136"/>
      <c r="ID41" s="136"/>
      <c r="IE41" s="136"/>
      <c r="IF41" s="136"/>
      <c r="IG41" s="136"/>
      <c r="IH41" s="136"/>
      <c r="II41" s="136"/>
      <c r="IJ41" s="136"/>
      <c r="IK41" s="136"/>
      <c r="IL41" s="136"/>
      <c r="IM41" s="136"/>
      <c r="IN41" s="136"/>
      <c r="IO41" s="136"/>
      <c r="IP41" s="136"/>
      <c r="IQ41" s="136"/>
      <c r="IR41" s="136"/>
      <c r="IS41" s="136"/>
    </row>
    <row r="42" spans="1:253" ht="18">
      <c r="A42" s="360" t="s">
        <v>201</v>
      </c>
      <c r="B42" s="365" t="s">
        <v>247</v>
      </c>
      <c r="C42" s="134"/>
      <c r="D42" s="205">
        <v>2</v>
      </c>
      <c r="E42" s="205"/>
      <c r="F42" s="374"/>
      <c r="G42" s="379">
        <v>3</v>
      </c>
      <c r="H42" s="205">
        <v>90</v>
      </c>
      <c r="I42" s="205">
        <v>36</v>
      </c>
      <c r="J42" s="205">
        <v>9</v>
      </c>
      <c r="K42" s="205"/>
      <c r="L42" s="205">
        <v>9</v>
      </c>
      <c r="M42" s="205">
        <v>54</v>
      </c>
      <c r="N42" s="205"/>
      <c r="O42" s="205">
        <v>2</v>
      </c>
      <c r="P42" s="376"/>
      <c r="Q42" s="361">
        <v>2</v>
      </c>
      <c r="R42" s="361"/>
      <c r="S42" s="361"/>
      <c r="U42" s="135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6"/>
      <c r="CK42" s="136"/>
      <c r="CL42" s="136"/>
      <c r="CM42" s="136"/>
      <c r="CN42" s="136"/>
      <c r="CO42" s="136"/>
      <c r="CP42" s="136"/>
      <c r="CQ42" s="136"/>
      <c r="CR42" s="136"/>
      <c r="CS42" s="136"/>
      <c r="CT42" s="136"/>
      <c r="CU42" s="136"/>
      <c r="CV42" s="136"/>
      <c r="CW42" s="136"/>
      <c r="CX42" s="136"/>
      <c r="CY42" s="136"/>
      <c r="CZ42" s="136"/>
      <c r="DA42" s="136"/>
      <c r="DB42" s="136"/>
      <c r="DC42" s="136"/>
      <c r="DD42" s="136"/>
      <c r="DE42" s="136"/>
      <c r="DF42" s="136"/>
      <c r="DG42" s="136"/>
      <c r="DH42" s="136"/>
      <c r="DI42" s="136"/>
      <c r="DJ42" s="136"/>
      <c r="DK42" s="136"/>
      <c r="DL42" s="136"/>
      <c r="DM42" s="136"/>
      <c r="DN42" s="136"/>
      <c r="DO42" s="136"/>
      <c r="DP42" s="136"/>
      <c r="DQ42" s="136"/>
      <c r="DR42" s="136"/>
      <c r="DS42" s="136"/>
      <c r="DT42" s="136"/>
      <c r="DU42" s="136"/>
      <c r="DV42" s="136"/>
      <c r="DW42" s="136"/>
      <c r="DX42" s="136"/>
      <c r="DY42" s="136"/>
      <c r="DZ42" s="136"/>
      <c r="EA42" s="136"/>
      <c r="EB42" s="136"/>
      <c r="EC42" s="136"/>
      <c r="ED42" s="136"/>
      <c r="EE42" s="136"/>
      <c r="EF42" s="136"/>
      <c r="EG42" s="136"/>
      <c r="EH42" s="136"/>
      <c r="EI42" s="136"/>
      <c r="EJ42" s="136"/>
      <c r="EK42" s="136"/>
      <c r="EL42" s="136"/>
      <c r="EM42" s="136"/>
      <c r="EN42" s="136"/>
      <c r="EO42" s="136"/>
      <c r="EP42" s="136"/>
      <c r="EQ42" s="136"/>
      <c r="ER42" s="136"/>
      <c r="ES42" s="136"/>
      <c r="ET42" s="136"/>
      <c r="EU42" s="136"/>
      <c r="EV42" s="136"/>
      <c r="EW42" s="136"/>
      <c r="EX42" s="136"/>
      <c r="EY42" s="136"/>
      <c r="EZ42" s="136"/>
      <c r="FA42" s="136"/>
      <c r="FB42" s="136"/>
      <c r="FC42" s="136"/>
      <c r="FD42" s="136"/>
      <c r="FE42" s="136"/>
      <c r="FF42" s="136"/>
      <c r="FG42" s="136"/>
      <c r="FH42" s="136"/>
      <c r="FI42" s="136"/>
      <c r="FJ42" s="136"/>
      <c r="FK42" s="136"/>
      <c r="FL42" s="136"/>
      <c r="FM42" s="136"/>
      <c r="FN42" s="136"/>
      <c r="FO42" s="136"/>
      <c r="FP42" s="136"/>
      <c r="FQ42" s="136"/>
      <c r="FR42" s="136"/>
      <c r="FS42" s="136"/>
      <c r="FT42" s="136"/>
      <c r="FU42" s="136"/>
      <c r="FV42" s="136"/>
      <c r="FW42" s="136"/>
      <c r="FX42" s="136"/>
      <c r="FY42" s="136"/>
      <c r="FZ42" s="136"/>
      <c r="GA42" s="136"/>
      <c r="GB42" s="136"/>
      <c r="GC42" s="136"/>
      <c r="GD42" s="136"/>
      <c r="GE42" s="136"/>
      <c r="GF42" s="136"/>
      <c r="GG42" s="136"/>
      <c r="GH42" s="136"/>
      <c r="GI42" s="136"/>
      <c r="GJ42" s="136"/>
      <c r="GK42" s="136"/>
      <c r="GL42" s="136"/>
      <c r="GM42" s="136"/>
      <c r="GN42" s="136"/>
      <c r="GO42" s="136"/>
      <c r="GP42" s="136"/>
      <c r="GQ42" s="136"/>
      <c r="GR42" s="136"/>
      <c r="GS42" s="136"/>
      <c r="GT42" s="136"/>
      <c r="GU42" s="136"/>
      <c r="GV42" s="136"/>
      <c r="GW42" s="136"/>
      <c r="GX42" s="136"/>
      <c r="GY42" s="136"/>
      <c r="GZ42" s="136"/>
      <c r="HA42" s="136"/>
      <c r="HB42" s="136"/>
      <c r="HC42" s="136"/>
      <c r="HD42" s="136"/>
      <c r="HE42" s="136"/>
      <c r="HF42" s="136"/>
      <c r="HG42" s="136"/>
      <c r="HH42" s="136"/>
      <c r="HI42" s="136"/>
      <c r="HJ42" s="136"/>
      <c r="HK42" s="136"/>
      <c r="HL42" s="136"/>
      <c r="HM42" s="136"/>
      <c r="HN42" s="136"/>
      <c r="HO42" s="136"/>
      <c r="HP42" s="136"/>
      <c r="HQ42" s="136"/>
      <c r="HR42" s="136"/>
      <c r="HS42" s="136"/>
      <c r="HT42" s="136"/>
      <c r="HU42" s="136"/>
      <c r="HV42" s="136"/>
      <c r="HW42" s="136"/>
      <c r="HX42" s="136"/>
      <c r="HY42" s="136"/>
      <c r="HZ42" s="136"/>
      <c r="IA42" s="136"/>
      <c r="IB42" s="136"/>
      <c r="IC42" s="136"/>
      <c r="ID42" s="136"/>
      <c r="IE42" s="136"/>
      <c r="IF42" s="136"/>
      <c r="IG42" s="136"/>
      <c r="IH42" s="136"/>
      <c r="II42" s="136"/>
      <c r="IJ42" s="136"/>
      <c r="IK42" s="136"/>
      <c r="IL42" s="136"/>
      <c r="IM42" s="136"/>
      <c r="IN42" s="136"/>
      <c r="IO42" s="136"/>
      <c r="IP42" s="136"/>
      <c r="IQ42" s="136"/>
      <c r="IR42" s="136"/>
      <c r="IS42" s="136"/>
    </row>
    <row r="43" spans="1:253" ht="9" customHeight="1">
      <c r="A43" s="360"/>
      <c r="B43" s="365"/>
      <c r="C43" s="134"/>
      <c r="D43" s="205"/>
      <c r="E43" s="205"/>
      <c r="F43" s="374"/>
      <c r="G43" s="379"/>
      <c r="H43" s="205"/>
      <c r="I43" s="205"/>
      <c r="J43" s="205"/>
      <c r="K43" s="205"/>
      <c r="L43" s="205"/>
      <c r="M43" s="205"/>
      <c r="N43" s="205"/>
      <c r="O43" s="205"/>
      <c r="P43" s="376"/>
      <c r="Q43" s="361"/>
      <c r="R43" s="361"/>
      <c r="S43" s="361"/>
      <c r="U43" s="135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36"/>
      <c r="CX43" s="136"/>
      <c r="CY43" s="136"/>
      <c r="CZ43" s="136"/>
      <c r="DA43" s="136"/>
      <c r="DB43" s="136"/>
      <c r="DC43" s="136"/>
      <c r="DD43" s="136"/>
      <c r="DE43" s="136"/>
      <c r="DF43" s="136"/>
      <c r="DG43" s="136"/>
      <c r="DH43" s="136"/>
      <c r="DI43" s="136"/>
      <c r="DJ43" s="136"/>
      <c r="DK43" s="136"/>
      <c r="DL43" s="136"/>
      <c r="DM43" s="136"/>
      <c r="DN43" s="136"/>
      <c r="DO43" s="136"/>
      <c r="DP43" s="136"/>
      <c r="DQ43" s="136"/>
      <c r="DR43" s="136"/>
      <c r="DS43" s="136"/>
      <c r="DT43" s="136"/>
      <c r="DU43" s="136"/>
      <c r="DV43" s="136"/>
      <c r="DW43" s="136"/>
      <c r="DX43" s="136"/>
      <c r="DY43" s="136"/>
      <c r="DZ43" s="136"/>
      <c r="EA43" s="136"/>
      <c r="EB43" s="136"/>
      <c r="EC43" s="136"/>
      <c r="ED43" s="136"/>
      <c r="EE43" s="136"/>
      <c r="EF43" s="136"/>
      <c r="EG43" s="136"/>
      <c r="EH43" s="136"/>
      <c r="EI43" s="136"/>
      <c r="EJ43" s="136"/>
      <c r="EK43" s="136"/>
      <c r="EL43" s="136"/>
      <c r="EM43" s="136"/>
      <c r="EN43" s="136"/>
      <c r="EO43" s="136"/>
      <c r="EP43" s="136"/>
      <c r="EQ43" s="136"/>
      <c r="ER43" s="136"/>
      <c r="ES43" s="136"/>
      <c r="ET43" s="136"/>
      <c r="EU43" s="136"/>
      <c r="EV43" s="136"/>
      <c r="EW43" s="136"/>
      <c r="EX43" s="136"/>
      <c r="EY43" s="136"/>
      <c r="EZ43" s="136"/>
      <c r="FA43" s="136"/>
      <c r="FB43" s="136"/>
      <c r="FC43" s="136"/>
      <c r="FD43" s="136"/>
      <c r="FE43" s="136"/>
      <c r="FF43" s="136"/>
      <c r="FG43" s="136"/>
      <c r="FH43" s="136"/>
      <c r="FI43" s="136"/>
      <c r="FJ43" s="136"/>
      <c r="FK43" s="136"/>
      <c r="FL43" s="136"/>
      <c r="FM43" s="136"/>
      <c r="FN43" s="136"/>
      <c r="FO43" s="136"/>
      <c r="FP43" s="136"/>
      <c r="FQ43" s="136"/>
      <c r="FR43" s="136"/>
      <c r="FS43" s="136"/>
      <c r="FT43" s="136"/>
      <c r="FU43" s="136"/>
      <c r="FV43" s="136"/>
      <c r="FW43" s="136"/>
      <c r="FX43" s="136"/>
      <c r="FY43" s="136"/>
      <c r="FZ43" s="136"/>
      <c r="GA43" s="136"/>
      <c r="GB43" s="136"/>
      <c r="GC43" s="136"/>
      <c r="GD43" s="136"/>
      <c r="GE43" s="136"/>
      <c r="GF43" s="136"/>
      <c r="GG43" s="136"/>
      <c r="GH43" s="136"/>
      <c r="GI43" s="136"/>
      <c r="GJ43" s="136"/>
      <c r="GK43" s="136"/>
      <c r="GL43" s="136"/>
      <c r="GM43" s="136"/>
      <c r="GN43" s="136"/>
      <c r="GO43" s="136"/>
      <c r="GP43" s="136"/>
      <c r="GQ43" s="136"/>
      <c r="GR43" s="136"/>
      <c r="GS43" s="136"/>
      <c r="GT43" s="136"/>
      <c r="GU43" s="136"/>
      <c r="GV43" s="136"/>
      <c r="GW43" s="136"/>
      <c r="GX43" s="136"/>
      <c r="GY43" s="136"/>
      <c r="GZ43" s="136"/>
      <c r="HA43" s="136"/>
      <c r="HB43" s="136"/>
      <c r="HC43" s="136"/>
      <c r="HD43" s="136"/>
      <c r="HE43" s="136"/>
      <c r="HF43" s="136"/>
      <c r="HG43" s="136"/>
      <c r="HH43" s="136"/>
      <c r="HI43" s="136"/>
      <c r="HJ43" s="136"/>
      <c r="HK43" s="136"/>
      <c r="HL43" s="136"/>
      <c r="HM43" s="136"/>
      <c r="HN43" s="136"/>
      <c r="HO43" s="136"/>
      <c r="HP43" s="136"/>
      <c r="HQ43" s="136"/>
      <c r="HR43" s="136"/>
      <c r="HS43" s="136"/>
      <c r="HT43" s="136"/>
      <c r="HU43" s="136"/>
      <c r="HV43" s="136"/>
      <c r="HW43" s="136"/>
      <c r="HX43" s="136"/>
      <c r="HY43" s="136"/>
      <c r="HZ43" s="136"/>
      <c r="IA43" s="136"/>
      <c r="IB43" s="136"/>
      <c r="IC43" s="136"/>
      <c r="ID43" s="136"/>
      <c r="IE43" s="136"/>
      <c r="IF43" s="136"/>
      <c r="IG43" s="136"/>
      <c r="IH43" s="136"/>
      <c r="II43" s="136"/>
      <c r="IJ43" s="136"/>
      <c r="IK43" s="136"/>
      <c r="IL43" s="136"/>
      <c r="IM43" s="136"/>
      <c r="IN43" s="136"/>
      <c r="IO43" s="136"/>
      <c r="IP43" s="136"/>
      <c r="IQ43" s="136"/>
      <c r="IR43" s="136"/>
      <c r="IS43" s="136"/>
    </row>
    <row r="44" spans="1:253" ht="4.5" customHeight="1">
      <c r="A44" s="360"/>
      <c r="B44" s="365"/>
      <c r="C44" s="134"/>
      <c r="D44" s="205"/>
      <c r="E44" s="205"/>
      <c r="F44" s="374"/>
      <c r="G44" s="379"/>
      <c r="H44" s="205"/>
      <c r="I44" s="205"/>
      <c r="J44" s="205"/>
      <c r="K44" s="205"/>
      <c r="L44" s="205"/>
      <c r="M44" s="205"/>
      <c r="N44" s="205"/>
      <c r="O44" s="205"/>
      <c r="P44" s="376"/>
      <c r="Q44" s="361"/>
      <c r="R44" s="361"/>
      <c r="S44" s="361"/>
      <c r="U44" s="135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  <c r="CA44" s="136"/>
      <c r="CB44" s="136"/>
      <c r="CC44" s="136"/>
      <c r="CD44" s="136"/>
      <c r="CE44" s="136"/>
      <c r="CF44" s="136"/>
      <c r="CG44" s="136"/>
      <c r="CH44" s="136"/>
      <c r="CI44" s="136"/>
      <c r="CJ44" s="136"/>
      <c r="CK44" s="136"/>
      <c r="CL44" s="136"/>
      <c r="CM44" s="136"/>
      <c r="CN44" s="136"/>
      <c r="CO44" s="136"/>
      <c r="CP44" s="136"/>
      <c r="CQ44" s="136"/>
      <c r="CR44" s="136"/>
      <c r="CS44" s="136"/>
      <c r="CT44" s="136"/>
      <c r="CU44" s="136"/>
      <c r="CV44" s="136"/>
      <c r="CW44" s="136"/>
      <c r="CX44" s="136"/>
      <c r="CY44" s="136"/>
      <c r="CZ44" s="136"/>
      <c r="DA44" s="136"/>
      <c r="DB44" s="136"/>
      <c r="DC44" s="136"/>
      <c r="DD44" s="136"/>
      <c r="DE44" s="136"/>
      <c r="DF44" s="136"/>
      <c r="DG44" s="136"/>
      <c r="DH44" s="136"/>
      <c r="DI44" s="136"/>
      <c r="DJ44" s="136"/>
      <c r="DK44" s="136"/>
      <c r="DL44" s="136"/>
      <c r="DM44" s="136"/>
      <c r="DN44" s="136"/>
      <c r="DO44" s="136"/>
      <c r="DP44" s="136"/>
      <c r="DQ44" s="136"/>
      <c r="DR44" s="136"/>
      <c r="DS44" s="136"/>
      <c r="DT44" s="136"/>
      <c r="DU44" s="136"/>
      <c r="DV44" s="136"/>
      <c r="DW44" s="136"/>
      <c r="DX44" s="136"/>
      <c r="DY44" s="136"/>
      <c r="DZ44" s="136"/>
      <c r="EA44" s="136"/>
      <c r="EB44" s="136"/>
      <c r="EC44" s="136"/>
      <c r="ED44" s="136"/>
      <c r="EE44" s="136"/>
      <c r="EF44" s="136"/>
      <c r="EG44" s="136"/>
      <c r="EH44" s="136"/>
      <c r="EI44" s="136"/>
      <c r="EJ44" s="136"/>
      <c r="EK44" s="136"/>
      <c r="EL44" s="136"/>
      <c r="EM44" s="136"/>
      <c r="EN44" s="136"/>
      <c r="EO44" s="136"/>
      <c r="EP44" s="136"/>
      <c r="EQ44" s="136"/>
      <c r="ER44" s="136"/>
      <c r="ES44" s="136"/>
      <c r="ET44" s="136"/>
      <c r="EU44" s="136"/>
      <c r="EV44" s="136"/>
      <c r="EW44" s="136"/>
      <c r="EX44" s="136"/>
      <c r="EY44" s="136"/>
      <c r="EZ44" s="136"/>
      <c r="FA44" s="136"/>
      <c r="FB44" s="136"/>
      <c r="FC44" s="136"/>
      <c r="FD44" s="136"/>
      <c r="FE44" s="136"/>
      <c r="FF44" s="136"/>
      <c r="FG44" s="136"/>
      <c r="FH44" s="136"/>
      <c r="FI44" s="136"/>
      <c r="FJ44" s="136"/>
      <c r="FK44" s="136"/>
      <c r="FL44" s="136"/>
      <c r="FM44" s="136"/>
      <c r="FN44" s="136"/>
      <c r="FO44" s="136"/>
      <c r="FP44" s="136"/>
      <c r="FQ44" s="136"/>
      <c r="FR44" s="136"/>
      <c r="FS44" s="136"/>
      <c r="FT44" s="136"/>
      <c r="FU44" s="136"/>
      <c r="FV44" s="136"/>
      <c r="FW44" s="136"/>
      <c r="FX44" s="136"/>
      <c r="FY44" s="136"/>
      <c r="FZ44" s="136"/>
      <c r="GA44" s="136"/>
      <c r="GB44" s="136"/>
      <c r="GC44" s="136"/>
      <c r="GD44" s="136"/>
      <c r="GE44" s="136"/>
      <c r="GF44" s="136"/>
      <c r="GG44" s="136"/>
      <c r="GH44" s="136"/>
      <c r="GI44" s="136"/>
      <c r="GJ44" s="136"/>
      <c r="GK44" s="136"/>
      <c r="GL44" s="136"/>
      <c r="GM44" s="136"/>
      <c r="GN44" s="136"/>
      <c r="GO44" s="136"/>
      <c r="GP44" s="136"/>
      <c r="GQ44" s="136"/>
      <c r="GR44" s="136"/>
      <c r="GS44" s="136"/>
      <c r="GT44" s="136"/>
      <c r="GU44" s="136"/>
      <c r="GV44" s="136"/>
      <c r="GW44" s="136"/>
      <c r="GX44" s="136"/>
      <c r="GY44" s="136"/>
      <c r="GZ44" s="136"/>
      <c r="HA44" s="136"/>
      <c r="HB44" s="136"/>
      <c r="HC44" s="136"/>
      <c r="HD44" s="136"/>
      <c r="HE44" s="136"/>
      <c r="HF44" s="136"/>
      <c r="HG44" s="136"/>
      <c r="HH44" s="136"/>
      <c r="HI44" s="136"/>
      <c r="HJ44" s="136"/>
      <c r="HK44" s="136"/>
      <c r="HL44" s="136"/>
      <c r="HM44" s="136"/>
      <c r="HN44" s="136"/>
      <c r="HO44" s="136"/>
      <c r="HP44" s="136"/>
      <c r="HQ44" s="136"/>
      <c r="HR44" s="136"/>
      <c r="HS44" s="136"/>
      <c r="HT44" s="136"/>
      <c r="HU44" s="136"/>
      <c r="HV44" s="136"/>
      <c r="HW44" s="136"/>
      <c r="HX44" s="136"/>
      <c r="HY44" s="136"/>
      <c r="HZ44" s="136"/>
      <c r="IA44" s="136"/>
      <c r="IB44" s="136"/>
      <c r="IC44" s="136"/>
      <c r="ID44" s="136"/>
      <c r="IE44" s="136"/>
      <c r="IF44" s="136"/>
      <c r="IG44" s="136"/>
      <c r="IH44" s="136"/>
      <c r="II44" s="136"/>
      <c r="IJ44" s="136"/>
      <c r="IK44" s="136"/>
      <c r="IL44" s="136"/>
      <c r="IM44" s="136"/>
      <c r="IN44" s="136"/>
      <c r="IO44" s="136"/>
      <c r="IP44" s="136"/>
      <c r="IQ44" s="136"/>
      <c r="IR44" s="136"/>
      <c r="IS44" s="136"/>
    </row>
    <row r="45" spans="1:253" ht="18">
      <c r="A45" s="381" t="s">
        <v>207</v>
      </c>
      <c r="B45" s="382" t="s">
        <v>231</v>
      </c>
      <c r="C45" s="205"/>
      <c r="D45" s="205">
        <v>2</v>
      </c>
      <c r="E45" s="205"/>
      <c r="F45" s="374"/>
      <c r="G45" s="379">
        <v>3</v>
      </c>
      <c r="H45" s="205">
        <v>90</v>
      </c>
      <c r="I45" s="205">
        <v>36</v>
      </c>
      <c r="J45" s="205">
        <v>9</v>
      </c>
      <c r="K45" s="205"/>
      <c r="L45" s="205">
        <v>9</v>
      </c>
      <c r="M45" s="205">
        <v>54</v>
      </c>
      <c r="N45" s="205"/>
      <c r="O45" s="205">
        <v>2</v>
      </c>
      <c r="P45" s="376"/>
      <c r="Q45" s="361">
        <v>2</v>
      </c>
      <c r="R45" s="361"/>
      <c r="S45" s="361"/>
      <c r="U45" s="135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/>
      <c r="CO45" s="136"/>
      <c r="CP45" s="136"/>
      <c r="CQ45" s="136"/>
      <c r="CR45" s="136"/>
      <c r="CS45" s="136"/>
      <c r="CT45" s="136"/>
      <c r="CU45" s="136"/>
      <c r="CV45" s="136"/>
      <c r="CW45" s="136"/>
      <c r="CX45" s="136"/>
      <c r="CY45" s="136"/>
      <c r="CZ45" s="136"/>
      <c r="DA45" s="136"/>
      <c r="DB45" s="136"/>
      <c r="DC45" s="136"/>
      <c r="DD45" s="136"/>
      <c r="DE45" s="136"/>
      <c r="DF45" s="136"/>
      <c r="DG45" s="136"/>
      <c r="DH45" s="136"/>
      <c r="DI45" s="136"/>
      <c r="DJ45" s="136"/>
      <c r="DK45" s="136"/>
      <c r="DL45" s="136"/>
      <c r="DM45" s="136"/>
      <c r="DN45" s="136"/>
      <c r="DO45" s="136"/>
      <c r="DP45" s="136"/>
      <c r="DQ45" s="136"/>
      <c r="DR45" s="136"/>
      <c r="DS45" s="136"/>
      <c r="DT45" s="136"/>
      <c r="DU45" s="136"/>
      <c r="DV45" s="136"/>
      <c r="DW45" s="136"/>
      <c r="DX45" s="136"/>
      <c r="DY45" s="136"/>
      <c r="DZ45" s="136"/>
      <c r="EA45" s="136"/>
      <c r="EB45" s="136"/>
      <c r="EC45" s="136"/>
      <c r="ED45" s="136"/>
      <c r="EE45" s="136"/>
      <c r="EF45" s="136"/>
      <c r="EG45" s="136"/>
      <c r="EH45" s="136"/>
      <c r="EI45" s="136"/>
      <c r="EJ45" s="136"/>
      <c r="EK45" s="136"/>
      <c r="EL45" s="136"/>
      <c r="EM45" s="136"/>
      <c r="EN45" s="136"/>
      <c r="EO45" s="136"/>
      <c r="EP45" s="136"/>
      <c r="EQ45" s="136"/>
      <c r="ER45" s="136"/>
      <c r="ES45" s="136"/>
      <c r="ET45" s="136"/>
      <c r="EU45" s="136"/>
      <c r="EV45" s="136"/>
      <c r="EW45" s="136"/>
      <c r="EX45" s="136"/>
      <c r="EY45" s="136"/>
      <c r="EZ45" s="136"/>
      <c r="FA45" s="136"/>
      <c r="FB45" s="136"/>
      <c r="FC45" s="136"/>
      <c r="FD45" s="136"/>
      <c r="FE45" s="136"/>
      <c r="FF45" s="136"/>
      <c r="FG45" s="136"/>
      <c r="FH45" s="136"/>
      <c r="FI45" s="136"/>
      <c r="FJ45" s="136"/>
      <c r="FK45" s="136"/>
      <c r="FL45" s="136"/>
      <c r="FM45" s="136"/>
      <c r="FN45" s="136"/>
      <c r="FO45" s="136"/>
      <c r="FP45" s="136"/>
      <c r="FQ45" s="136"/>
      <c r="FR45" s="136"/>
      <c r="FS45" s="136"/>
      <c r="FT45" s="136"/>
      <c r="FU45" s="136"/>
      <c r="FV45" s="136"/>
      <c r="FW45" s="136"/>
      <c r="FX45" s="136"/>
      <c r="FY45" s="136"/>
      <c r="FZ45" s="136"/>
      <c r="GA45" s="136"/>
      <c r="GB45" s="136"/>
      <c r="GC45" s="136"/>
      <c r="GD45" s="136"/>
      <c r="GE45" s="136"/>
      <c r="GF45" s="136"/>
      <c r="GG45" s="136"/>
      <c r="GH45" s="136"/>
      <c r="GI45" s="136"/>
      <c r="GJ45" s="136"/>
      <c r="GK45" s="136"/>
      <c r="GL45" s="136"/>
      <c r="GM45" s="136"/>
      <c r="GN45" s="136"/>
      <c r="GO45" s="136"/>
      <c r="GP45" s="136"/>
      <c r="GQ45" s="136"/>
      <c r="GR45" s="136"/>
      <c r="GS45" s="136"/>
      <c r="GT45" s="136"/>
      <c r="GU45" s="136"/>
      <c r="GV45" s="136"/>
      <c r="GW45" s="136"/>
      <c r="GX45" s="136"/>
      <c r="GY45" s="136"/>
      <c r="GZ45" s="136"/>
      <c r="HA45" s="136"/>
      <c r="HB45" s="136"/>
      <c r="HC45" s="136"/>
      <c r="HD45" s="136"/>
      <c r="HE45" s="136"/>
      <c r="HF45" s="136"/>
      <c r="HG45" s="136"/>
      <c r="HH45" s="136"/>
      <c r="HI45" s="136"/>
      <c r="HJ45" s="136"/>
      <c r="HK45" s="136"/>
      <c r="HL45" s="136"/>
      <c r="HM45" s="136"/>
      <c r="HN45" s="136"/>
      <c r="HO45" s="136"/>
      <c r="HP45" s="136"/>
      <c r="HQ45" s="136"/>
      <c r="HR45" s="136"/>
      <c r="HS45" s="136"/>
      <c r="HT45" s="136"/>
      <c r="HU45" s="136"/>
      <c r="HV45" s="136"/>
      <c r="HW45" s="136"/>
      <c r="HX45" s="136"/>
      <c r="HY45" s="136"/>
      <c r="HZ45" s="136"/>
      <c r="IA45" s="136"/>
      <c r="IB45" s="136"/>
      <c r="IC45" s="136"/>
      <c r="ID45" s="136"/>
      <c r="IE45" s="136"/>
      <c r="IF45" s="136"/>
      <c r="IG45" s="136"/>
      <c r="IH45" s="136"/>
      <c r="II45" s="136"/>
      <c r="IJ45" s="136"/>
      <c r="IK45" s="136"/>
      <c r="IL45" s="136"/>
      <c r="IM45" s="136"/>
      <c r="IN45" s="136"/>
      <c r="IO45" s="136"/>
      <c r="IP45" s="136"/>
      <c r="IQ45" s="136"/>
      <c r="IR45" s="136"/>
      <c r="IS45" s="136"/>
    </row>
    <row r="46" spans="1:253" ht="4.5" customHeight="1">
      <c r="A46" s="381"/>
      <c r="B46" s="382"/>
      <c r="C46" s="205"/>
      <c r="D46" s="205"/>
      <c r="E46" s="205"/>
      <c r="F46" s="374"/>
      <c r="G46" s="379"/>
      <c r="H46" s="205"/>
      <c r="I46" s="205"/>
      <c r="J46" s="205"/>
      <c r="K46" s="205"/>
      <c r="L46" s="205"/>
      <c r="M46" s="205"/>
      <c r="N46" s="205"/>
      <c r="O46" s="205"/>
      <c r="P46" s="376"/>
      <c r="Q46" s="361"/>
      <c r="R46" s="361"/>
      <c r="S46" s="361"/>
      <c r="U46" s="135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6"/>
      <c r="CG46" s="136"/>
      <c r="CH46" s="136"/>
      <c r="CI46" s="136"/>
      <c r="CJ46" s="136"/>
      <c r="CK46" s="136"/>
      <c r="CL46" s="136"/>
      <c r="CM46" s="136"/>
      <c r="CN46" s="136"/>
      <c r="CO46" s="136"/>
      <c r="CP46" s="136"/>
      <c r="CQ46" s="136"/>
      <c r="CR46" s="136"/>
      <c r="CS46" s="136"/>
      <c r="CT46" s="136"/>
      <c r="CU46" s="136"/>
      <c r="CV46" s="136"/>
      <c r="CW46" s="136"/>
      <c r="CX46" s="136"/>
      <c r="CY46" s="136"/>
      <c r="CZ46" s="136"/>
      <c r="DA46" s="136"/>
      <c r="DB46" s="136"/>
      <c r="DC46" s="136"/>
      <c r="DD46" s="136"/>
      <c r="DE46" s="136"/>
      <c r="DF46" s="136"/>
      <c r="DG46" s="136"/>
      <c r="DH46" s="136"/>
      <c r="DI46" s="136"/>
      <c r="DJ46" s="136"/>
      <c r="DK46" s="136"/>
      <c r="DL46" s="136"/>
      <c r="DM46" s="136"/>
      <c r="DN46" s="136"/>
      <c r="DO46" s="136"/>
      <c r="DP46" s="136"/>
      <c r="DQ46" s="136"/>
      <c r="DR46" s="136"/>
      <c r="DS46" s="136"/>
      <c r="DT46" s="136"/>
      <c r="DU46" s="136"/>
      <c r="DV46" s="136"/>
      <c r="DW46" s="136"/>
      <c r="DX46" s="136"/>
      <c r="DY46" s="136"/>
      <c r="DZ46" s="136"/>
      <c r="EA46" s="136"/>
      <c r="EB46" s="136"/>
      <c r="EC46" s="136"/>
      <c r="ED46" s="136"/>
      <c r="EE46" s="136"/>
      <c r="EF46" s="136"/>
      <c r="EG46" s="136"/>
      <c r="EH46" s="136"/>
      <c r="EI46" s="136"/>
      <c r="EJ46" s="136"/>
      <c r="EK46" s="136"/>
      <c r="EL46" s="136"/>
      <c r="EM46" s="136"/>
      <c r="EN46" s="136"/>
      <c r="EO46" s="136"/>
      <c r="EP46" s="136"/>
      <c r="EQ46" s="136"/>
      <c r="ER46" s="136"/>
      <c r="ES46" s="136"/>
      <c r="ET46" s="136"/>
      <c r="EU46" s="136"/>
      <c r="EV46" s="136"/>
      <c r="EW46" s="136"/>
      <c r="EX46" s="136"/>
      <c r="EY46" s="136"/>
      <c r="EZ46" s="136"/>
      <c r="FA46" s="136"/>
      <c r="FB46" s="136"/>
      <c r="FC46" s="136"/>
      <c r="FD46" s="136"/>
      <c r="FE46" s="136"/>
      <c r="FF46" s="136"/>
      <c r="FG46" s="136"/>
      <c r="FH46" s="136"/>
      <c r="FI46" s="136"/>
      <c r="FJ46" s="136"/>
      <c r="FK46" s="136"/>
      <c r="FL46" s="136"/>
      <c r="FM46" s="136"/>
      <c r="FN46" s="136"/>
      <c r="FO46" s="136"/>
      <c r="FP46" s="136"/>
      <c r="FQ46" s="136"/>
      <c r="FR46" s="136"/>
      <c r="FS46" s="136"/>
      <c r="FT46" s="136"/>
      <c r="FU46" s="136"/>
      <c r="FV46" s="136"/>
      <c r="FW46" s="136"/>
      <c r="FX46" s="136"/>
      <c r="FY46" s="136"/>
      <c r="FZ46" s="136"/>
      <c r="GA46" s="136"/>
      <c r="GB46" s="136"/>
      <c r="GC46" s="136"/>
      <c r="GD46" s="136"/>
      <c r="GE46" s="136"/>
      <c r="GF46" s="136"/>
      <c r="GG46" s="136"/>
      <c r="GH46" s="136"/>
      <c r="GI46" s="136"/>
      <c r="GJ46" s="136"/>
      <c r="GK46" s="136"/>
      <c r="GL46" s="136"/>
      <c r="GM46" s="136"/>
      <c r="GN46" s="136"/>
      <c r="GO46" s="136"/>
      <c r="GP46" s="136"/>
      <c r="GQ46" s="136"/>
      <c r="GR46" s="136"/>
      <c r="GS46" s="136"/>
      <c r="GT46" s="136"/>
      <c r="GU46" s="136"/>
      <c r="GV46" s="136"/>
      <c r="GW46" s="136"/>
      <c r="GX46" s="136"/>
      <c r="GY46" s="136"/>
      <c r="GZ46" s="136"/>
      <c r="HA46" s="136"/>
      <c r="HB46" s="136"/>
      <c r="HC46" s="136"/>
      <c r="HD46" s="136"/>
      <c r="HE46" s="136"/>
      <c r="HF46" s="136"/>
      <c r="HG46" s="136"/>
      <c r="HH46" s="136"/>
      <c r="HI46" s="136"/>
      <c r="HJ46" s="136"/>
      <c r="HK46" s="136"/>
      <c r="HL46" s="136"/>
      <c r="HM46" s="136"/>
      <c r="HN46" s="136"/>
      <c r="HO46" s="136"/>
      <c r="HP46" s="136"/>
      <c r="HQ46" s="136"/>
      <c r="HR46" s="136"/>
      <c r="HS46" s="136"/>
      <c r="HT46" s="136"/>
      <c r="HU46" s="136"/>
      <c r="HV46" s="136"/>
      <c r="HW46" s="136"/>
      <c r="HX46" s="136"/>
      <c r="HY46" s="136"/>
      <c r="HZ46" s="136"/>
      <c r="IA46" s="136"/>
      <c r="IB46" s="136"/>
      <c r="IC46" s="136"/>
      <c r="ID46" s="136"/>
      <c r="IE46" s="136"/>
      <c r="IF46" s="136"/>
      <c r="IG46" s="136"/>
      <c r="IH46" s="136"/>
      <c r="II46" s="136"/>
      <c r="IJ46" s="136"/>
      <c r="IK46" s="136"/>
      <c r="IL46" s="136"/>
      <c r="IM46" s="136"/>
      <c r="IN46" s="136"/>
      <c r="IO46" s="136"/>
      <c r="IP46" s="136"/>
      <c r="IQ46" s="136"/>
      <c r="IR46" s="136"/>
      <c r="IS46" s="136"/>
    </row>
    <row r="47" spans="1:253" ht="4.5" customHeight="1">
      <c r="A47" s="381"/>
      <c r="B47" s="382"/>
      <c r="C47" s="205"/>
      <c r="D47" s="205"/>
      <c r="E47" s="205"/>
      <c r="F47" s="374"/>
      <c r="G47" s="379"/>
      <c r="H47" s="205"/>
      <c r="I47" s="205"/>
      <c r="J47" s="205"/>
      <c r="K47" s="205"/>
      <c r="L47" s="205"/>
      <c r="M47" s="205"/>
      <c r="N47" s="205"/>
      <c r="O47" s="205"/>
      <c r="P47" s="376"/>
      <c r="Q47" s="361"/>
      <c r="R47" s="361"/>
      <c r="S47" s="361"/>
      <c r="U47" s="135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136"/>
      <c r="DO47" s="136"/>
      <c r="DP47" s="136"/>
      <c r="DQ47" s="136"/>
      <c r="DR47" s="136"/>
      <c r="DS47" s="136"/>
      <c r="DT47" s="136"/>
      <c r="DU47" s="136"/>
      <c r="DV47" s="136"/>
      <c r="DW47" s="136"/>
      <c r="DX47" s="136"/>
      <c r="DY47" s="136"/>
      <c r="DZ47" s="136"/>
      <c r="EA47" s="136"/>
      <c r="EB47" s="136"/>
      <c r="EC47" s="136"/>
      <c r="ED47" s="136"/>
      <c r="EE47" s="136"/>
      <c r="EF47" s="136"/>
      <c r="EG47" s="136"/>
      <c r="EH47" s="136"/>
      <c r="EI47" s="136"/>
      <c r="EJ47" s="136"/>
      <c r="EK47" s="136"/>
      <c r="EL47" s="136"/>
      <c r="EM47" s="136"/>
      <c r="EN47" s="136"/>
      <c r="EO47" s="136"/>
      <c r="EP47" s="136"/>
      <c r="EQ47" s="136"/>
      <c r="ER47" s="136"/>
      <c r="ES47" s="136"/>
      <c r="ET47" s="136"/>
      <c r="EU47" s="136"/>
      <c r="EV47" s="136"/>
      <c r="EW47" s="136"/>
      <c r="EX47" s="136"/>
      <c r="EY47" s="136"/>
      <c r="EZ47" s="136"/>
      <c r="FA47" s="136"/>
      <c r="FB47" s="136"/>
      <c r="FC47" s="136"/>
      <c r="FD47" s="136"/>
      <c r="FE47" s="136"/>
      <c r="FF47" s="136"/>
      <c r="FG47" s="136"/>
      <c r="FH47" s="136"/>
      <c r="FI47" s="136"/>
      <c r="FJ47" s="136"/>
      <c r="FK47" s="136"/>
      <c r="FL47" s="136"/>
      <c r="FM47" s="136"/>
      <c r="FN47" s="136"/>
      <c r="FO47" s="136"/>
      <c r="FP47" s="136"/>
      <c r="FQ47" s="136"/>
      <c r="FR47" s="136"/>
      <c r="FS47" s="136"/>
      <c r="FT47" s="136"/>
      <c r="FU47" s="136"/>
      <c r="FV47" s="136"/>
      <c r="FW47" s="136"/>
      <c r="FX47" s="136"/>
      <c r="FY47" s="136"/>
      <c r="FZ47" s="136"/>
      <c r="GA47" s="136"/>
      <c r="GB47" s="136"/>
      <c r="GC47" s="136"/>
      <c r="GD47" s="136"/>
      <c r="GE47" s="136"/>
      <c r="GF47" s="136"/>
      <c r="GG47" s="136"/>
      <c r="GH47" s="136"/>
      <c r="GI47" s="136"/>
      <c r="GJ47" s="136"/>
      <c r="GK47" s="136"/>
      <c r="GL47" s="136"/>
      <c r="GM47" s="136"/>
      <c r="GN47" s="136"/>
      <c r="GO47" s="136"/>
      <c r="GP47" s="136"/>
      <c r="GQ47" s="136"/>
      <c r="GR47" s="136"/>
      <c r="GS47" s="136"/>
      <c r="GT47" s="136"/>
      <c r="GU47" s="136"/>
      <c r="GV47" s="136"/>
      <c r="GW47" s="136"/>
      <c r="GX47" s="136"/>
      <c r="GY47" s="136"/>
      <c r="GZ47" s="136"/>
      <c r="HA47" s="136"/>
      <c r="HB47" s="136"/>
      <c r="HC47" s="136"/>
      <c r="HD47" s="136"/>
      <c r="HE47" s="136"/>
      <c r="HF47" s="136"/>
      <c r="HG47" s="136"/>
      <c r="HH47" s="136"/>
      <c r="HI47" s="136"/>
      <c r="HJ47" s="136"/>
      <c r="HK47" s="136"/>
      <c r="HL47" s="136"/>
      <c r="HM47" s="136"/>
      <c r="HN47" s="136"/>
      <c r="HO47" s="136"/>
      <c r="HP47" s="136"/>
      <c r="HQ47" s="136"/>
      <c r="HR47" s="136"/>
      <c r="HS47" s="136"/>
      <c r="HT47" s="136"/>
      <c r="HU47" s="136"/>
      <c r="HV47" s="136"/>
      <c r="HW47" s="136"/>
      <c r="HX47" s="136"/>
      <c r="HY47" s="136"/>
      <c r="HZ47" s="136"/>
      <c r="IA47" s="136"/>
      <c r="IB47" s="136"/>
      <c r="IC47" s="136"/>
      <c r="ID47" s="136"/>
      <c r="IE47" s="136"/>
      <c r="IF47" s="136"/>
      <c r="IG47" s="136"/>
      <c r="IH47" s="136"/>
      <c r="II47" s="136"/>
      <c r="IJ47" s="136"/>
      <c r="IK47" s="136"/>
      <c r="IL47" s="136"/>
      <c r="IM47" s="136"/>
      <c r="IN47" s="136"/>
      <c r="IO47" s="136"/>
      <c r="IP47" s="136"/>
      <c r="IQ47" s="136"/>
      <c r="IR47" s="136"/>
      <c r="IS47" s="136"/>
    </row>
    <row r="48" spans="1:253" ht="18">
      <c r="A48" s="381" t="s">
        <v>230</v>
      </c>
      <c r="B48" s="383" t="s">
        <v>166</v>
      </c>
      <c r="C48" s="186"/>
      <c r="D48" s="186">
        <v>2</v>
      </c>
      <c r="E48" s="186"/>
      <c r="F48" s="378"/>
      <c r="G48" s="379">
        <v>3</v>
      </c>
      <c r="H48" s="205">
        <v>90</v>
      </c>
      <c r="I48" s="186">
        <v>36</v>
      </c>
      <c r="J48" s="205">
        <v>9</v>
      </c>
      <c r="K48" s="205"/>
      <c r="L48" s="205">
        <v>9</v>
      </c>
      <c r="M48" s="186">
        <v>54</v>
      </c>
      <c r="N48" s="374"/>
      <c r="O48" s="194">
        <v>2</v>
      </c>
      <c r="P48" s="376"/>
      <c r="Q48" s="361">
        <v>2</v>
      </c>
      <c r="R48" s="361"/>
      <c r="S48" s="361"/>
      <c r="U48" s="135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6"/>
      <c r="CL48" s="136"/>
      <c r="CM48" s="136"/>
      <c r="CN48" s="136"/>
      <c r="CO48" s="136"/>
      <c r="CP48" s="136"/>
      <c r="CQ48" s="136"/>
      <c r="CR48" s="136"/>
      <c r="CS48" s="136"/>
      <c r="CT48" s="136"/>
      <c r="CU48" s="136"/>
      <c r="CV48" s="136"/>
      <c r="CW48" s="136"/>
      <c r="CX48" s="136"/>
      <c r="CY48" s="136"/>
      <c r="CZ48" s="136"/>
      <c r="DA48" s="136"/>
      <c r="DB48" s="136"/>
      <c r="DC48" s="136"/>
      <c r="DD48" s="136"/>
      <c r="DE48" s="136"/>
      <c r="DF48" s="136"/>
      <c r="DG48" s="136"/>
      <c r="DH48" s="136"/>
      <c r="DI48" s="136"/>
      <c r="DJ48" s="136"/>
      <c r="DK48" s="136"/>
      <c r="DL48" s="136"/>
      <c r="DM48" s="136"/>
      <c r="DN48" s="136"/>
      <c r="DO48" s="136"/>
      <c r="DP48" s="136"/>
      <c r="DQ48" s="136"/>
      <c r="DR48" s="136"/>
      <c r="DS48" s="136"/>
      <c r="DT48" s="136"/>
      <c r="DU48" s="136"/>
      <c r="DV48" s="136"/>
      <c r="DW48" s="136"/>
      <c r="DX48" s="136"/>
      <c r="DY48" s="136"/>
      <c r="DZ48" s="136"/>
      <c r="EA48" s="136"/>
      <c r="EB48" s="136"/>
      <c r="EC48" s="136"/>
      <c r="ED48" s="136"/>
      <c r="EE48" s="136"/>
      <c r="EF48" s="136"/>
      <c r="EG48" s="136"/>
      <c r="EH48" s="136"/>
      <c r="EI48" s="136"/>
      <c r="EJ48" s="136"/>
      <c r="EK48" s="136"/>
      <c r="EL48" s="136"/>
      <c r="EM48" s="136"/>
      <c r="EN48" s="136"/>
      <c r="EO48" s="136"/>
      <c r="EP48" s="136"/>
      <c r="EQ48" s="136"/>
      <c r="ER48" s="136"/>
      <c r="ES48" s="136"/>
      <c r="ET48" s="136"/>
      <c r="EU48" s="136"/>
      <c r="EV48" s="136"/>
      <c r="EW48" s="136"/>
      <c r="EX48" s="136"/>
      <c r="EY48" s="136"/>
      <c r="EZ48" s="136"/>
      <c r="FA48" s="136"/>
      <c r="FB48" s="136"/>
      <c r="FC48" s="136"/>
      <c r="FD48" s="136"/>
      <c r="FE48" s="136"/>
      <c r="FF48" s="136"/>
      <c r="FG48" s="136"/>
      <c r="FH48" s="136"/>
      <c r="FI48" s="136"/>
      <c r="FJ48" s="136"/>
      <c r="FK48" s="136"/>
      <c r="FL48" s="136"/>
      <c r="FM48" s="136"/>
      <c r="FN48" s="136"/>
      <c r="FO48" s="136"/>
      <c r="FP48" s="136"/>
      <c r="FQ48" s="136"/>
      <c r="FR48" s="136"/>
      <c r="FS48" s="136"/>
      <c r="FT48" s="136"/>
      <c r="FU48" s="136"/>
      <c r="FV48" s="136"/>
      <c r="FW48" s="136"/>
      <c r="FX48" s="136"/>
      <c r="FY48" s="136"/>
      <c r="FZ48" s="136"/>
      <c r="GA48" s="136"/>
      <c r="GB48" s="136"/>
      <c r="GC48" s="136"/>
      <c r="GD48" s="136"/>
      <c r="GE48" s="136"/>
      <c r="GF48" s="136"/>
      <c r="GG48" s="136"/>
      <c r="GH48" s="136"/>
      <c r="GI48" s="136"/>
      <c r="GJ48" s="136"/>
      <c r="GK48" s="136"/>
      <c r="GL48" s="136"/>
      <c r="GM48" s="136"/>
      <c r="GN48" s="136"/>
      <c r="GO48" s="136"/>
      <c r="GP48" s="136"/>
      <c r="GQ48" s="136"/>
      <c r="GR48" s="136"/>
      <c r="GS48" s="136"/>
      <c r="GT48" s="136"/>
      <c r="GU48" s="136"/>
      <c r="GV48" s="136"/>
      <c r="GW48" s="136"/>
      <c r="GX48" s="136"/>
      <c r="GY48" s="136"/>
      <c r="GZ48" s="136"/>
      <c r="HA48" s="136"/>
      <c r="HB48" s="136"/>
      <c r="HC48" s="136"/>
      <c r="HD48" s="136"/>
      <c r="HE48" s="136"/>
      <c r="HF48" s="136"/>
      <c r="HG48" s="136"/>
      <c r="HH48" s="136"/>
      <c r="HI48" s="136"/>
      <c r="HJ48" s="136"/>
      <c r="HK48" s="136"/>
      <c r="HL48" s="136"/>
      <c r="HM48" s="136"/>
      <c r="HN48" s="136"/>
      <c r="HO48" s="136"/>
      <c r="HP48" s="136"/>
      <c r="HQ48" s="136"/>
      <c r="HR48" s="136"/>
      <c r="HS48" s="136"/>
      <c r="HT48" s="136"/>
      <c r="HU48" s="136"/>
      <c r="HV48" s="136"/>
      <c r="HW48" s="136"/>
      <c r="HX48" s="136"/>
      <c r="HY48" s="136"/>
      <c r="HZ48" s="136"/>
      <c r="IA48" s="136"/>
      <c r="IB48" s="136"/>
      <c r="IC48" s="136"/>
      <c r="ID48" s="136"/>
      <c r="IE48" s="136"/>
      <c r="IF48" s="136"/>
      <c r="IG48" s="136"/>
      <c r="IH48" s="136"/>
      <c r="II48" s="136"/>
      <c r="IJ48" s="136"/>
      <c r="IK48" s="136"/>
      <c r="IL48" s="136"/>
      <c r="IM48" s="136"/>
      <c r="IN48" s="136"/>
      <c r="IO48" s="136"/>
      <c r="IP48" s="136"/>
      <c r="IQ48" s="136"/>
      <c r="IR48" s="136"/>
      <c r="IS48" s="136"/>
    </row>
    <row r="49" spans="1:253" ht="18">
      <c r="A49" s="381" t="s">
        <v>239</v>
      </c>
      <c r="B49" s="384" t="s">
        <v>240</v>
      </c>
      <c r="C49" s="186"/>
      <c r="D49" s="186">
        <v>2</v>
      </c>
      <c r="E49" s="186"/>
      <c r="F49" s="378"/>
      <c r="G49" s="379">
        <v>3</v>
      </c>
      <c r="H49" s="205">
        <v>90</v>
      </c>
      <c r="I49" s="186">
        <v>36</v>
      </c>
      <c r="J49" s="205">
        <v>9</v>
      </c>
      <c r="K49" s="205"/>
      <c r="L49" s="205">
        <v>9</v>
      </c>
      <c r="M49" s="186">
        <v>54</v>
      </c>
      <c r="N49" s="374"/>
      <c r="O49" s="194">
        <v>2</v>
      </c>
      <c r="P49" s="376"/>
      <c r="Q49" s="361">
        <v>2</v>
      </c>
      <c r="R49" s="361"/>
      <c r="S49" s="361"/>
      <c r="U49" s="135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  <c r="BX49" s="136"/>
      <c r="BY49" s="136"/>
      <c r="BZ49" s="136"/>
      <c r="CA49" s="136"/>
      <c r="CB49" s="136"/>
      <c r="CC49" s="136"/>
      <c r="CD49" s="136"/>
      <c r="CE49" s="136"/>
      <c r="CF49" s="136"/>
      <c r="CG49" s="136"/>
      <c r="CH49" s="136"/>
      <c r="CI49" s="136"/>
      <c r="CJ49" s="136"/>
      <c r="CK49" s="136"/>
      <c r="CL49" s="136"/>
      <c r="CM49" s="136"/>
      <c r="CN49" s="136"/>
      <c r="CO49" s="136"/>
      <c r="CP49" s="136"/>
      <c r="CQ49" s="136"/>
      <c r="CR49" s="136"/>
      <c r="CS49" s="136"/>
      <c r="CT49" s="136"/>
      <c r="CU49" s="136"/>
      <c r="CV49" s="136"/>
      <c r="CW49" s="136"/>
      <c r="CX49" s="136"/>
      <c r="CY49" s="136"/>
      <c r="CZ49" s="136"/>
      <c r="DA49" s="136"/>
      <c r="DB49" s="136"/>
      <c r="DC49" s="136"/>
      <c r="DD49" s="136"/>
      <c r="DE49" s="136"/>
      <c r="DF49" s="136"/>
      <c r="DG49" s="136"/>
      <c r="DH49" s="136"/>
      <c r="DI49" s="136"/>
      <c r="DJ49" s="136"/>
      <c r="DK49" s="136"/>
      <c r="DL49" s="136"/>
      <c r="DM49" s="136"/>
      <c r="DN49" s="136"/>
      <c r="DO49" s="136"/>
      <c r="DP49" s="136"/>
      <c r="DQ49" s="136"/>
      <c r="DR49" s="136"/>
      <c r="DS49" s="136"/>
      <c r="DT49" s="136"/>
      <c r="DU49" s="136"/>
      <c r="DV49" s="136"/>
      <c r="DW49" s="136"/>
      <c r="DX49" s="136"/>
      <c r="DY49" s="136"/>
      <c r="DZ49" s="136"/>
      <c r="EA49" s="136"/>
      <c r="EB49" s="136"/>
      <c r="EC49" s="136"/>
      <c r="ED49" s="136"/>
      <c r="EE49" s="136"/>
      <c r="EF49" s="136"/>
      <c r="EG49" s="136"/>
      <c r="EH49" s="136"/>
      <c r="EI49" s="136"/>
      <c r="EJ49" s="136"/>
      <c r="EK49" s="136"/>
      <c r="EL49" s="136"/>
      <c r="EM49" s="136"/>
      <c r="EN49" s="136"/>
      <c r="EO49" s="136"/>
      <c r="EP49" s="136"/>
      <c r="EQ49" s="136"/>
      <c r="ER49" s="136"/>
      <c r="ES49" s="136"/>
      <c r="ET49" s="136"/>
      <c r="EU49" s="136"/>
      <c r="EV49" s="136"/>
      <c r="EW49" s="136"/>
      <c r="EX49" s="136"/>
      <c r="EY49" s="136"/>
      <c r="EZ49" s="136"/>
      <c r="FA49" s="136"/>
      <c r="FB49" s="136"/>
      <c r="FC49" s="136"/>
      <c r="FD49" s="136"/>
      <c r="FE49" s="136"/>
      <c r="FF49" s="136"/>
      <c r="FG49" s="136"/>
      <c r="FH49" s="136"/>
      <c r="FI49" s="136"/>
      <c r="FJ49" s="136"/>
      <c r="FK49" s="136"/>
      <c r="FL49" s="136"/>
      <c r="FM49" s="136"/>
      <c r="FN49" s="136"/>
      <c r="FO49" s="136"/>
      <c r="FP49" s="136"/>
      <c r="FQ49" s="136"/>
      <c r="FR49" s="136"/>
      <c r="FS49" s="136"/>
      <c r="FT49" s="136"/>
      <c r="FU49" s="136"/>
      <c r="FV49" s="136"/>
      <c r="FW49" s="136"/>
      <c r="FX49" s="136"/>
      <c r="FY49" s="136"/>
      <c r="FZ49" s="136"/>
      <c r="GA49" s="136"/>
      <c r="GB49" s="136"/>
      <c r="GC49" s="136"/>
      <c r="GD49" s="136"/>
      <c r="GE49" s="136"/>
      <c r="GF49" s="136"/>
      <c r="GG49" s="136"/>
      <c r="GH49" s="136"/>
      <c r="GI49" s="136"/>
      <c r="GJ49" s="136"/>
      <c r="GK49" s="136"/>
      <c r="GL49" s="136"/>
      <c r="GM49" s="136"/>
      <c r="GN49" s="136"/>
      <c r="GO49" s="136"/>
      <c r="GP49" s="136"/>
      <c r="GQ49" s="136"/>
      <c r="GR49" s="136"/>
      <c r="GS49" s="136"/>
      <c r="GT49" s="136"/>
      <c r="GU49" s="136"/>
      <c r="GV49" s="136"/>
      <c r="GW49" s="136"/>
      <c r="GX49" s="136"/>
      <c r="GY49" s="136"/>
      <c r="GZ49" s="136"/>
      <c r="HA49" s="136"/>
      <c r="HB49" s="136"/>
      <c r="HC49" s="136"/>
      <c r="HD49" s="136"/>
      <c r="HE49" s="136"/>
      <c r="HF49" s="136"/>
      <c r="HG49" s="136"/>
      <c r="HH49" s="136"/>
      <c r="HI49" s="136"/>
      <c r="HJ49" s="136"/>
      <c r="HK49" s="136"/>
      <c r="HL49" s="136"/>
      <c r="HM49" s="136"/>
      <c r="HN49" s="136"/>
      <c r="HO49" s="136"/>
      <c r="HP49" s="136"/>
      <c r="HQ49" s="136"/>
      <c r="HR49" s="136"/>
      <c r="HS49" s="136"/>
      <c r="HT49" s="136"/>
      <c r="HU49" s="136"/>
      <c r="HV49" s="136"/>
      <c r="HW49" s="136"/>
      <c r="HX49" s="136"/>
      <c r="HY49" s="136"/>
      <c r="HZ49" s="136"/>
      <c r="IA49" s="136"/>
      <c r="IB49" s="136"/>
      <c r="IC49" s="136"/>
      <c r="ID49" s="136"/>
      <c r="IE49" s="136"/>
      <c r="IF49" s="136"/>
      <c r="IG49" s="136"/>
      <c r="IH49" s="136"/>
      <c r="II49" s="136"/>
      <c r="IJ49" s="136"/>
      <c r="IK49" s="136"/>
      <c r="IL49" s="136"/>
      <c r="IM49" s="136"/>
      <c r="IN49" s="136"/>
      <c r="IO49" s="136"/>
      <c r="IP49" s="136"/>
      <c r="IQ49" s="136"/>
      <c r="IR49" s="136"/>
      <c r="IS49" s="136"/>
    </row>
    <row r="50" spans="1:253" ht="18">
      <c r="A50" s="784" t="s">
        <v>221</v>
      </c>
      <c r="B50" s="784"/>
      <c r="C50" s="205">
        <v>2</v>
      </c>
      <c r="D50" s="205"/>
      <c r="E50" s="205"/>
      <c r="F50" s="376"/>
      <c r="G50" s="379">
        <v>5.5</v>
      </c>
      <c r="H50" s="186">
        <v>165</v>
      </c>
      <c r="I50" s="205">
        <v>72</v>
      </c>
      <c r="J50" s="205">
        <v>18</v>
      </c>
      <c r="K50" s="205">
        <v>18</v>
      </c>
      <c r="L50" s="205"/>
      <c r="M50" s="205">
        <v>93</v>
      </c>
      <c r="N50" s="194"/>
      <c r="O50" s="194">
        <v>4</v>
      </c>
      <c r="P50" s="376"/>
      <c r="Q50" s="377">
        <v>4</v>
      </c>
      <c r="R50" s="377"/>
      <c r="S50" s="377"/>
      <c r="U50" s="151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84"/>
      <c r="BQ50" s="184"/>
      <c r="BR50" s="184"/>
      <c r="BS50" s="184"/>
      <c r="BT50" s="184"/>
      <c r="BU50" s="184"/>
      <c r="BV50" s="184"/>
      <c r="BW50" s="184"/>
      <c r="BX50" s="184"/>
      <c r="BY50" s="184"/>
      <c r="BZ50" s="184"/>
      <c r="CA50" s="184"/>
      <c r="CB50" s="184"/>
      <c r="CC50" s="184"/>
      <c r="CD50" s="184"/>
      <c r="CE50" s="184"/>
      <c r="CF50" s="184"/>
      <c r="CG50" s="184"/>
      <c r="CH50" s="184"/>
      <c r="CI50" s="184"/>
      <c r="CJ50" s="184"/>
      <c r="CK50" s="184"/>
      <c r="CL50" s="184"/>
      <c r="CM50" s="184"/>
      <c r="CN50" s="184"/>
      <c r="CO50" s="184"/>
      <c r="CP50" s="184"/>
      <c r="CQ50" s="184"/>
      <c r="CR50" s="184"/>
      <c r="CS50" s="184"/>
      <c r="CT50" s="184"/>
      <c r="CU50" s="184"/>
      <c r="CV50" s="184"/>
      <c r="CW50" s="184"/>
      <c r="CX50" s="184"/>
      <c r="CY50" s="184"/>
      <c r="CZ50" s="184"/>
      <c r="DA50" s="184"/>
      <c r="DB50" s="184"/>
      <c r="DC50" s="184"/>
      <c r="DD50" s="184"/>
      <c r="DE50" s="184"/>
      <c r="DF50" s="184"/>
      <c r="DG50" s="184"/>
      <c r="DH50" s="184"/>
      <c r="DI50" s="184"/>
      <c r="DJ50" s="184"/>
      <c r="DK50" s="184"/>
      <c r="DL50" s="184"/>
      <c r="DM50" s="184"/>
      <c r="DN50" s="184"/>
      <c r="DO50" s="184"/>
      <c r="DP50" s="184"/>
      <c r="DQ50" s="184"/>
      <c r="DR50" s="184"/>
      <c r="DS50" s="184"/>
      <c r="DT50" s="184"/>
      <c r="DU50" s="184"/>
      <c r="DV50" s="184"/>
      <c r="DW50" s="184"/>
      <c r="DX50" s="184"/>
      <c r="DY50" s="184"/>
      <c r="DZ50" s="184"/>
      <c r="EA50" s="184"/>
      <c r="EB50" s="184"/>
      <c r="EC50" s="184"/>
      <c r="ED50" s="184"/>
      <c r="EE50" s="184"/>
      <c r="EF50" s="184"/>
      <c r="EG50" s="184"/>
      <c r="EH50" s="184"/>
      <c r="EI50" s="184"/>
      <c r="EJ50" s="184"/>
      <c r="EK50" s="184"/>
      <c r="EL50" s="184"/>
      <c r="EM50" s="184"/>
      <c r="EN50" s="184"/>
      <c r="EO50" s="184"/>
      <c r="EP50" s="184"/>
      <c r="EQ50" s="184"/>
      <c r="ER50" s="184"/>
      <c r="ES50" s="184"/>
      <c r="ET50" s="184"/>
      <c r="EU50" s="184"/>
      <c r="EV50" s="184"/>
      <c r="EW50" s="184"/>
      <c r="EX50" s="184"/>
      <c r="EY50" s="184"/>
      <c r="EZ50" s="184"/>
      <c r="FA50" s="184"/>
      <c r="FB50" s="184"/>
      <c r="FC50" s="184"/>
      <c r="FD50" s="184"/>
      <c r="FE50" s="184"/>
      <c r="FF50" s="184"/>
      <c r="FG50" s="184"/>
      <c r="FH50" s="184"/>
      <c r="FI50" s="184"/>
      <c r="FJ50" s="184"/>
      <c r="FK50" s="184"/>
      <c r="FL50" s="184"/>
      <c r="FM50" s="184"/>
      <c r="FN50" s="184"/>
      <c r="FO50" s="184"/>
      <c r="FP50" s="184"/>
      <c r="FQ50" s="184"/>
      <c r="FR50" s="184"/>
      <c r="FS50" s="184"/>
      <c r="FT50" s="184"/>
      <c r="FU50" s="184"/>
      <c r="FV50" s="184"/>
      <c r="FW50" s="184"/>
      <c r="FX50" s="184"/>
      <c r="FY50" s="184"/>
      <c r="FZ50" s="184"/>
      <c r="GA50" s="184"/>
      <c r="GB50" s="184"/>
      <c r="GC50" s="184"/>
      <c r="GD50" s="184"/>
      <c r="GE50" s="184"/>
      <c r="GF50" s="184"/>
      <c r="GG50" s="184"/>
      <c r="GH50" s="184"/>
      <c r="GI50" s="184"/>
      <c r="GJ50" s="184"/>
      <c r="GK50" s="184"/>
      <c r="GL50" s="184"/>
      <c r="GM50" s="184"/>
      <c r="GN50" s="184"/>
      <c r="GO50" s="184"/>
      <c r="GP50" s="184"/>
      <c r="GQ50" s="184"/>
      <c r="GR50" s="184"/>
      <c r="GS50" s="184"/>
      <c r="GT50" s="184"/>
      <c r="GU50" s="184"/>
      <c r="GV50" s="184"/>
      <c r="GW50" s="184"/>
      <c r="GX50" s="184"/>
      <c r="GY50" s="184"/>
      <c r="GZ50" s="184"/>
      <c r="HA50" s="184"/>
      <c r="HB50" s="184"/>
      <c r="HC50" s="184"/>
      <c r="HD50" s="184"/>
      <c r="HE50" s="184"/>
      <c r="HF50" s="184"/>
      <c r="HG50" s="184"/>
      <c r="HH50" s="184"/>
      <c r="HI50" s="184"/>
      <c r="HJ50" s="184"/>
      <c r="HK50" s="184"/>
      <c r="HL50" s="184"/>
      <c r="HM50" s="184"/>
      <c r="HN50" s="184"/>
      <c r="HO50" s="184"/>
      <c r="HP50" s="184"/>
      <c r="HQ50" s="184"/>
      <c r="HR50" s="184"/>
      <c r="HS50" s="184"/>
      <c r="HT50" s="184"/>
      <c r="HU50" s="184"/>
      <c r="HV50" s="184"/>
      <c r="HW50" s="184"/>
      <c r="HX50" s="184"/>
      <c r="HY50" s="184"/>
      <c r="HZ50" s="184"/>
      <c r="IA50" s="184"/>
      <c r="IB50" s="184"/>
      <c r="IC50" s="184"/>
      <c r="ID50" s="184"/>
      <c r="IE50" s="184"/>
      <c r="IF50" s="184"/>
      <c r="IG50" s="184"/>
      <c r="IH50" s="184"/>
      <c r="II50" s="184"/>
      <c r="IJ50" s="184"/>
      <c r="IK50" s="184"/>
      <c r="IL50" s="184"/>
      <c r="IM50" s="184"/>
      <c r="IN50" s="184"/>
      <c r="IO50" s="184"/>
      <c r="IP50" s="184"/>
      <c r="IQ50" s="184"/>
      <c r="IR50" s="184"/>
      <c r="IS50" s="184"/>
    </row>
    <row r="51" spans="1:253" ht="18">
      <c r="A51" s="784" t="s">
        <v>223</v>
      </c>
      <c r="B51" s="784"/>
      <c r="C51" s="205">
        <v>2</v>
      </c>
      <c r="D51" s="205"/>
      <c r="E51" s="205"/>
      <c r="F51" s="376"/>
      <c r="G51" s="379">
        <v>5.5</v>
      </c>
      <c r="H51" s="205">
        <v>165</v>
      </c>
      <c r="I51" s="205">
        <v>72</v>
      </c>
      <c r="J51" s="205">
        <v>18</v>
      </c>
      <c r="K51" s="205">
        <v>18</v>
      </c>
      <c r="L51" s="205"/>
      <c r="M51" s="205">
        <v>93</v>
      </c>
      <c r="N51" s="295"/>
      <c r="O51" s="295">
        <v>4</v>
      </c>
      <c r="P51" s="376"/>
      <c r="Q51" s="377">
        <v>4</v>
      </c>
      <c r="R51" s="377"/>
      <c r="S51" s="377"/>
      <c r="U51" s="151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84"/>
      <c r="CE51" s="184"/>
      <c r="CF51" s="184"/>
      <c r="CG51" s="184"/>
      <c r="CH51" s="184"/>
      <c r="CI51" s="184"/>
      <c r="CJ51" s="184"/>
      <c r="CK51" s="184"/>
      <c r="CL51" s="184"/>
      <c r="CM51" s="184"/>
      <c r="CN51" s="184"/>
      <c r="CO51" s="184"/>
      <c r="CP51" s="184"/>
      <c r="CQ51" s="184"/>
      <c r="CR51" s="184"/>
      <c r="CS51" s="184"/>
      <c r="CT51" s="184"/>
      <c r="CU51" s="184"/>
      <c r="CV51" s="184"/>
      <c r="CW51" s="184"/>
      <c r="CX51" s="184"/>
      <c r="CY51" s="184"/>
      <c r="CZ51" s="184"/>
      <c r="DA51" s="184"/>
      <c r="DB51" s="184"/>
      <c r="DC51" s="184"/>
      <c r="DD51" s="184"/>
      <c r="DE51" s="184"/>
      <c r="DF51" s="184"/>
      <c r="DG51" s="184"/>
      <c r="DH51" s="184"/>
      <c r="DI51" s="184"/>
      <c r="DJ51" s="184"/>
      <c r="DK51" s="184"/>
      <c r="DL51" s="184"/>
      <c r="DM51" s="184"/>
      <c r="DN51" s="184"/>
      <c r="DO51" s="184"/>
      <c r="DP51" s="184"/>
      <c r="DQ51" s="184"/>
      <c r="DR51" s="184"/>
      <c r="DS51" s="184"/>
      <c r="DT51" s="184"/>
      <c r="DU51" s="184"/>
      <c r="DV51" s="184"/>
      <c r="DW51" s="184"/>
      <c r="DX51" s="184"/>
      <c r="DY51" s="184"/>
      <c r="DZ51" s="184"/>
      <c r="EA51" s="184"/>
      <c r="EB51" s="184"/>
      <c r="EC51" s="184"/>
      <c r="ED51" s="184"/>
      <c r="EE51" s="184"/>
      <c r="EF51" s="184"/>
      <c r="EG51" s="184"/>
      <c r="EH51" s="184"/>
      <c r="EI51" s="184"/>
      <c r="EJ51" s="184"/>
      <c r="EK51" s="184"/>
      <c r="EL51" s="184"/>
      <c r="EM51" s="184"/>
      <c r="EN51" s="184"/>
      <c r="EO51" s="184"/>
      <c r="EP51" s="184"/>
      <c r="EQ51" s="184"/>
      <c r="ER51" s="184"/>
      <c r="ES51" s="184"/>
      <c r="ET51" s="184"/>
      <c r="EU51" s="184"/>
      <c r="EV51" s="184"/>
      <c r="EW51" s="184"/>
      <c r="EX51" s="184"/>
      <c r="EY51" s="184"/>
      <c r="EZ51" s="184"/>
      <c r="FA51" s="184"/>
      <c r="FB51" s="184"/>
      <c r="FC51" s="184"/>
      <c r="FD51" s="184"/>
      <c r="FE51" s="184"/>
      <c r="FF51" s="184"/>
      <c r="FG51" s="184"/>
      <c r="FH51" s="184"/>
      <c r="FI51" s="184"/>
      <c r="FJ51" s="184"/>
      <c r="FK51" s="184"/>
      <c r="FL51" s="184"/>
      <c r="FM51" s="184"/>
      <c r="FN51" s="184"/>
      <c r="FO51" s="184"/>
      <c r="FP51" s="184"/>
      <c r="FQ51" s="184"/>
      <c r="FR51" s="184"/>
      <c r="FS51" s="184"/>
      <c r="FT51" s="184"/>
      <c r="FU51" s="184"/>
      <c r="FV51" s="184"/>
      <c r="FW51" s="184"/>
      <c r="FX51" s="184"/>
      <c r="FY51" s="184"/>
      <c r="FZ51" s="184"/>
      <c r="GA51" s="184"/>
      <c r="GB51" s="184"/>
      <c r="GC51" s="184"/>
      <c r="GD51" s="184"/>
      <c r="GE51" s="184"/>
      <c r="GF51" s="184"/>
      <c r="GG51" s="184"/>
      <c r="GH51" s="184"/>
      <c r="GI51" s="184"/>
      <c r="GJ51" s="184"/>
      <c r="GK51" s="184"/>
      <c r="GL51" s="184"/>
      <c r="GM51" s="184"/>
      <c r="GN51" s="184"/>
      <c r="GO51" s="184"/>
      <c r="GP51" s="184"/>
      <c r="GQ51" s="184"/>
      <c r="GR51" s="184"/>
      <c r="GS51" s="184"/>
      <c r="GT51" s="184"/>
      <c r="GU51" s="184"/>
      <c r="GV51" s="184"/>
      <c r="GW51" s="184"/>
      <c r="GX51" s="184"/>
      <c r="GY51" s="184"/>
      <c r="GZ51" s="184"/>
      <c r="HA51" s="184"/>
      <c r="HB51" s="184"/>
      <c r="HC51" s="184"/>
      <c r="HD51" s="184"/>
      <c r="HE51" s="184"/>
      <c r="HF51" s="184"/>
      <c r="HG51" s="184"/>
      <c r="HH51" s="184"/>
      <c r="HI51" s="184"/>
      <c r="HJ51" s="184"/>
      <c r="HK51" s="184"/>
      <c r="HL51" s="184"/>
      <c r="HM51" s="184"/>
      <c r="HN51" s="184"/>
      <c r="HO51" s="184"/>
      <c r="HP51" s="184"/>
      <c r="HQ51" s="184"/>
      <c r="HR51" s="184"/>
      <c r="HS51" s="184"/>
      <c r="HT51" s="184"/>
      <c r="HU51" s="184"/>
      <c r="HV51" s="184"/>
      <c r="HW51" s="184"/>
      <c r="HX51" s="184"/>
      <c r="HY51" s="184"/>
      <c r="HZ51" s="184"/>
      <c r="IA51" s="184"/>
      <c r="IB51" s="184"/>
      <c r="IC51" s="184"/>
      <c r="ID51" s="184"/>
      <c r="IE51" s="184"/>
      <c r="IF51" s="184"/>
      <c r="IG51" s="184"/>
      <c r="IH51" s="184"/>
      <c r="II51" s="184"/>
      <c r="IJ51" s="184"/>
      <c r="IK51" s="184"/>
      <c r="IL51" s="184"/>
      <c r="IM51" s="184"/>
      <c r="IN51" s="184"/>
      <c r="IO51" s="184"/>
      <c r="IP51" s="184"/>
      <c r="IQ51" s="184"/>
      <c r="IR51" s="184"/>
      <c r="IS51" s="184"/>
    </row>
    <row r="52" spans="1:253" ht="18">
      <c r="A52" s="784" t="s">
        <v>224</v>
      </c>
      <c r="B52" s="784"/>
      <c r="C52" s="205">
        <v>2</v>
      </c>
      <c r="D52" s="205"/>
      <c r="E52" s="205"/>
      <c r="F52" s="376"/>
      <c r="G52" s="379">
        <v>5.5</v>
      </c>
      <c r="H52" s="205">
        <v>165</v>
      </c>
      <c r="I52" s="205">
        <v>72</v>
      </c>
      <c r="J52" s="205">
        <v>18</v>
      </c>
      <c r="K52" s="205">
        <v>18</v>
      </c>
      <c r="L52" s="205"/>
      <c r="M52" s="205">
        <v>93</v>
      </c>
      <c r="N52" s="295"/>
      <c r="O52" s="295">
        <v>4</v>
      </c>
      <c r="P52" s="376"/>
      <c r="Q52" s="377">
        <v>4</v>
      </c>
      <c r="R52" s="377"/>
      <c r="S52" s="377"/>
      <c r="U52" s="151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4"/>
      <c r="BQ52" s="184"/>
      <c r="BR52" s="184"/>
      <c r="BS52" s="184"/>
      <c r="BT52" s="184"/>
      <c r="BU52" s="184"/>
      <c r="BV52" s="184"/>
      <c r="BW52" s="184"/>
      <c r="BX52" s="184"/>
      <c r="BY52" s="184"/>
      <c r="BZ52" s="184"/>
      <c r="CA52" s="184"/>
      <c r="CB52" s="184"/>
      <c r="CC52" s="184"/>
      <c r="CD52" s="184"/>
      <c r="CE52" s="184"/>
      <c r="CF52" s="184"/>
      <c r="CG52" s="184"/>
      <c r="CH52" s="184"/>
      <c r="CI52" s="184"/>
      <c r="CJ52" s="184"/>
      <c r="CK52" s="184"/>
      <c r="CL52" s="184"/>
      <c r="CM52" s="184"/>
      <c r="CN52" s="184"/>
      <c r="CO52" s="184"/>
      <c r="CP52" s="184"/>
      <c r="CQ52" s="184"/>
      <c r="CR52" s="184"/>
      <c r="CS52" s="184"/>
      <c r="CT52" s="184"/>
      <c r="CU52" s="184"/>
      <c r="CV52" s="184"/>
      <c r="CW52" s="184"/>
      <c r="CX52" s="184"/>
      <c r="CY52" s="184"/>
      <c r="CZ52" s="184"/>
      <c r="DA52" s="184"/>
      <c r="DB52" s="184"/>
      <c r="DC52" s="184"/>
      <c r="DD52" s="184"/>
      <c r="DE52" s="184"/>
      <c r="DF52" s="184"/>
      <c r="DG52" s="184"/>
      <c r="DH52" s="184"/>
      <c r="DI52" s="184"/>
      <c r="DJ52" s="184"/>
      <c r="DK52" s="184"/>
      <c r="DL52" s="184"/>
      <c r="DM52" s="184"/>
      <c r="DN52" s="184"/>
      <c r="DO52" s="184"/>
      <c r="DP52" s="184"/>
      <c r="DQ52" s="184"/>
      <c r="DR52" s="184"/>
      <c r="DS52" s="184"/>
      <c r="DT52" s="184"/>
      <c r="DU52" s="184"/>
      <c r="DV52" s="184"/>
      <c r="DW52" s="184"/>
      <c r="DX52" s="184"/>
      <c r="DY52" s="184"/>
      <c r="DZ52" s="184"/>
      <c r="EA52" s="184"/>
      <c r="EB52" s="184"/>
      <c r="EC52" s="184"/>
      <c r="ED52" s="184"/>
      <c r="EE52" s="184"/>
      <c r="EF52" s="184"/>
      <c r="EG52" s="184"/>
      <c r="EH52" s="184"/>
      <c r="EI52" s="184"/>
      <c r="EJ52" s="184"/>
      <c r="EK52" s="184"/>
      <c r="EL52" s="184"/>
      <c r="EM52" s="184"/>
      <c r="EN52" s="184"/>
      <c r="EO52" s="184"/>
      <c r="EP52" s="184"/>
      <c r="EQ52" s="184"/>
      <c r="ER52" s="184"/>
      <c r="ES52" s="184"/>
      <c r="ET52" s="184"/>
      <c r="EU52" s="184"/>
      <c r="EV52" s="184"/>
      <c r="EW52" s="184"/>
      <c r="EX52" s="184"/>
      <c r="EY52" s="184"/>
      <c r="EZ52" s="184"/>
      <c r="FA52" s="184"/>
      <c r="FB52" s="184"/>
      <c r="FC52" s="184"/>
      <c r="FD52" s="184"/>
      <c r="FE52" s="184"/>
      <c r="FF52" s="184"/>
      <c r="FG52" s="184"/>
      <c r="FH52" s="184"/>
      <c r="FI52" s="184"/>
      <c r="FJ52" s="184"/>
      <c r="FK52" s="184"/>
      <c r="FL52" s="184"/>
      <c r="FM52" s="184"/>
      <c r="FN52" s="184"/>
      <c r="FO52" s="184"/>
      <c r="FP52" s="184"/>
      <c r="FQ52" s="184"/>
      <c r="FR52" s="184"/>
      <c r="FS52" s="184"/>
      <c r="FT52" s="184"/>
      <c r="FU52" s="184"/>
      <c r="FV52" s="184"/>
      <c r="FW52" s="184"/>
      <c r="FX52" s="184"/>
      <c r="FY52" s="184"/>
      <c r="FZ52" s="184"/>
      <c r="GA52" s="184"/>
      <c r="GB52" s="184"/>
      <c r="GC52" s="184"/>
      <c r="GD52" s="184"/>
      <c r="GE52" s="184"/>
      <c r="GF52" s="184"/>
      <c r="GG52" s="184"/>
      <c r="GH52" s="184"/>
      <c r="GI52" s="184"/>
      <c r="GJ52" s="184"/>
      <c r="GK52" s="184"/>
      <c r="GL52" s="184"/>
      <c r="GM52" s="184"/>
      <c r="GN52" s="184"/>
      <c r="GO52" s="184"/>
      <c r="GP52" s="184"/>
      <c r="GQ52" s="184"/>
      <c r="GR52" s="184"/>
      <c r="GS52" s="184"/>
      <c r="GT52" s="184"/>
      <c r="GU52" s="184"/>
      <c r="GV52" s="184"/>
      <c r="GW52" s="184"/>
      <c r="GX52" s="184"/>
      <c r="GY52" s="184"/>
      <c r="GZ52" s="184"/>
      <c r="HA52" s="184"/>
      <c r="HB52" s="184"/>
      <c r="HC52" s="184"/>
      <c r="HD52" s="184"/>
      <c r="HE52" s="184"/>
      <c r="HF52" s="184"/>
      <c r="HG52" s="184"/>
      <c r="HH52" s="184"/>
      <c r="HI52" s="184"/>
      <c r="HJ52" s="184"/>
      <c r="HK52" s="184"/>
      <c r="HL52" s="184"/>
      <c r="HM52" s="184"/>
      <c r="HN52" s="184"/>
      <c r="HO52" s="184"/>
      <c r="HP52" s="184"/>
      <c r="HQ52" s="184"/>
      <c r="HR52" s="184"/>
      <c r="HS52" s="184"/>
      <c r="HT52" s="184"/>
      <c r="HU52" s="184"/>
      <c r="HV52" s="184"/>
      <c r="HW52" s="184"/>
      <c r="HX52" s="184"/>
      <c r="HY52" s="184"/>
      <c r="HZ52" s="184"/>
      <c r="IA52" s="184"/>
      <c r="IB52" s="184"/>
      <c r="IC52" s="184"/>
      <c r="ID52" s="184"/>
      <c r="IE52" s="184"/>
      <c r="IF52" s="184"/>
      <c r="IG52" s="184"/>
      <c r="IH52" s="184"/>
      <c r="II52" s="184"/>
      <c r="IJ52" s="184"/>
      <c r="IK52" s="184"/>
      <c r="IL52" s="184"/>
      <c r="IM52" s="184"/>
      <c r="IN52" s="184"/>
      <c r="IO52" s="184"/>
      <c r="IP52" s="184"/>
      <c r="IQ52" s="184"/>
      <c r="IR52" s="184"/>
      <c r="IS52" s="184"/>
    </row>
    <row r="53" spans="1:253" ht="31.5">
      <c r="A53" s="381" t="s">
        <v>225</v>
      </c>
      <c r="B53" s="385" t="s">
        <v>248</v>
      </c>
      <c r="C53" s="205">
        <v>2</v>
      </c>
      <c r="D53" s="205"/>
      <c r="E53" s="205"/>
      <c r="F53" s="376"/>
      <c r="G53" s="379">
        <v>5.5</v>
      </c>
      <c r="H53" s="205">
        <v>165</v>
      </c>
      <c r="I53" s="205">
        <v>72</v>
      </c>
      <c r="J53" s="205">
        <v>18</v>
      </c>
      <c r="K53" s="205">
        <v>18</v>
      </c>
      <c r="L53" s="205"/>
      <c r="M53" s="205">
        <v>93</v>
      </c>
      <c r="N53" s="194"/>
      <c r="O53" s="287">
        <v>4</v>
      </c>
      <c r="P53" s="386"/>
      <c r="Q53" s="361">
        <v>4</v>
      </c>
      <c r="R53" s="361"/>
      <c r="S53" s="361"/>
      <c r="U53" s="135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6"/>
      <c r="BX53" s="136"/>
      <c r="BY53" s="136"/>
      <c r="BZ53" s="136"/>
      <c r="CA53" s="136"/>
      <c r="CB53" s="136"/>
      <c r="CC53" s="136"/>
      <c r="CD53" s="136"/>
      <c r="CE53" s="136"/>
      <c r="CF53" s="136"/>
      <c r="CG53" s="136"/>
      <c r="CH53" s="136"/>
      <c r="CI53" s="136"/>
      <c r="CJ53" s="136"/>
      <c r="CK53" s="136"/>
      <c r="CL53" s="136"/>
      <c r="CM53" s="136"/>
      <c r="CN53" s="136"/>
      <c r="CO53" s="136"/>
      <c r="CP53" s="136"/>
      <c r="CQ53" s="136"/>
      <c r="CR53" s="136"/>
      <c r="CS53" s="136"/>
      <c r="CT53" s="136"/>
      <c r="CU53" s="136"/>
      <c r="CV53" s="136"/>
      <c r="CW53" s="136"/>
      <c r="CX53" s="136"/>
      <c r="CY53" s="136"/>
      <c r="CZ53" s="136"/>
      <c r="DA53" s="136"/>
      <c r="DB53" s="136"/>
      <c r="DC53" s="136"/>
      <c r="DD53" s="136"/>
      <c r="DE53" s="136"/>
      <c r="DF53" s="136"/>
      <c r="DG53" s="136"/>
      <c r="DH53" s="136"/>
      <c r="DI53" s="136"/>
      <c r="DJ53" s="136"/>
      <c r="DK53" s="136"/>
      <c r="DL53" s="136"/>
      <c r="DM53" s="136"/>
      <c r="DN53" s="136"/>
      <c r="DO53" s="136"/>
      <c r="DP53" s="136"/>
      <c r="DQ53" s="136"/>
      <c r="DR53" s="136"/>
      <c r="DS53" s="136"/>
      <c r="DT53" s="136"/>
      <c r="DU53" s="136"/>
      <c r="DV53" s="136"/>
      <c r="DW53" s="136"/>
      <c r="DX53" s="136"/>
      <c r="DY53" s="136"/>
      <c r="DZ53" s="136"/>
      <c r="EA53" s="136"/>
      <c r="EB53" s="136"/>
      <c r="EC53" s="136"/>
      <c r="ED53" s="136"/>
      <c r="EE53" s="136"/>
      <c r="EF53" s="136"/>
      <c r="EG53" s="136"/>
      <c r="EH53" s="136"/>
      <c r="EI53" s="136"/>
      <c r="EJ53" s="136"/>
      <c r="EK53" s="136"/>
      <c r="EL53" s="136"/>
      <c r="EM53" s="136"/>
      <c r="EN53" s="136"/>
      <c r="EO53" s="136"/>
      <c r="EP53" s="136"/>
      <c r="EQ53" s="136"/>
      <c r="ER53" s="136"/>
      <c r="ES53" s="136"/>
      <c r="ET53" s="136"/>
      <c r="EU53" s="136"/>
      <c r="EV53" s="136"/>
      <c r="EW53" s="136"/>
      <c r="EX53" s="136"/>
      <c r="EY53" s="136"/>
      <c r="EZ53" s="136"/>
      <c r="FA53" s="136"/>
      <c r="FB53" s="136"/>
      <c r="FC53" s="136"/>
      <c r="FD53" s="136"/>
      <c r="FE53" s="136"/>
      <c r="FF53" s="136"/>
      <c r="FG53" s="136"/>
      <c r="FH53" s="136"/>
      <c r="FI53" s="136"/>
      <c r="FJ53" s="136"/>
      <c r="FK53" s="136"/>
      <c r="FL53" s="136"/>
      <c r="FM53" s="136"/>
      <c r="FN53" s="136"/>
      <c r="FO53" s="136"/>
      <c r="FP53" s="136"/>
      <c r="FQ53" s="136"/>
      <c r="FR53" s="136"/>
      <c r="FS53" s="136"/>
      <c r="FT53" s="136"/>
      <c r="FU53" s="136"/>
      <c r="FV53" s="136"/>
      <c r="FW53" s="136"/>
      <c r="FX53" s="136"/>
      <c r="FY53" s="136"/>
      <c r="FZ53" s="136"/>
      <c r="GA53" s="136"/>
      <c r="GB53" s="136"/>
      <c r="GC53" s="136"/>
      <c r="GD53" s="136"/>
      <c r="GE53" s="136"/>
      <c r="GF53" s="136"/>
      <c r="GG53" s="136"/>
      <c r="GH53" s="136"/>
      <c r="GI53" s="136"/>
      <c r="GJ53" s="136"/>
      <c r="GK53" s="136"/>
      <c r="GL53" s="136"/>
      <c r="GM53" s="136"/>
      <c r="GN53" s="136"/>
      <c r="GO53" s="136"/>
      <c r="GP53" s="136"/>
      <c r="GQ53" s="136"/>
      <c r="GR53" s="136"/>
      <c r="GS53" s="136"/>
      <c r="GT53" s="136"/>
      <c r="GU53" s="136"/>
      <c r="GV53" s="136"/>
      <c r="GW53" s="136"/>
      <c r="GX53" s="136"/>
      <c r="GY53" s="136"/>
      <c r="GZ53" s="136"/>
      <c r="HA53" s="136"/>
      <c r="HB53" s="136"/>
      <c r="HC53" s="136"/>
      <c r="HD53" s="136"/>
      <c r="HE53" s="136"/>
      <c r="HF53" s="136"/>
      <c r="HG53" s="136"/>
      <c r="HH53" s="136"/>
      <c r="HI53" s="136"/>
      <c r="HJ53" s="136"/>
      <c r="HK53" s="136"/>
      <c r="HL53" s="136"/>
      <c r="HM53" s="136"/>
      <c r="HN53" s="136"/>
      <c r="HO53" s="136"/>
      <c r="HP53" s="136"/>
      <c r="HQ53" s="136"/>
      <c r="HR53" s="136"/>
      <c r="HS53" s="136"/>
      <c r="HT53" s="136"/>
      <c r="HU53" s="136"/>
      <c r="HV53" s="136"/>
      <c r="HW53" s="136"/>
      <c r="HX53" s="136"/>
      <c r="HY53" s="136"/>
      <c r="HZ53" s="136"/>
      <c r="IA53" s="136"/>
      <c r="IB53" s="136"/>
      <c r="IC53" s="136"/>
      <c r="ID53" s="136"/>
      <c r="IE53" s="136"/>
      <c r="IF53" s="136"/>
      <c r="IG53" s="136"/>
      <c r="IH53" s="136"/>
      <c r="II53" s="136"/>
      <c r="IJ53" s="136"/>
      <c r="IK53" s="136"/>
      <c r="IL53" s="136"/>
      <c r="IM53" s="136"/>
      <c r="IN53" s="136"/>
      <c r="IO53" s="136"/>
      <c r="IP53" s="136"/>
      <c r="IQ53" s="136"/>
      <c r="IR53" s="136"/>
      <c r="IS53" s="136"/>
    </row>
    <row r="54" spans="1:253" ht="18">
      <c r="A54" s="381"/>
      <c r="B54" s="385"/>
      <c r="C54" s="205"/>
      <c r="D54" s="205"/>
      <c r="E54" s="205"/>
      <c r="F54" s="376"/>
      <c r="G54" s="379"/>
      <c r="H54" s="205"/>
      <c r="I54" s="205"/>
      <c r="J54" s="205"/>
      <c r="K54" s="205"/>
      <c r="L54" s="205"/>
      <c r="M54" s="205"/>
      <c r="N54" s="194"/>
      <c r="O54" s="287"/>
      <c r="P54" s="386"/>
      <c r="Q54" s="361"/>
      <c r="R54" s="361"/>
      <c r="S54" s="361"/>
      <c r="U54" s="135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6"/>
      <c r="CA54" s="136"/>
      <c r="CB54" s="136"/>
      <c r="CC54" s="136"/>
      <c r="CD54" s="136"/>
      <c r="CE54" s="136"/>
      <c r="CF54" s="136"/>
      <c r="CG54" s="136"/>
      <c r="CH54" s="136"/>
      <c r="CI54" s="136"/>
      <c r="CJ54" s="136"/>
      <c r="CK54" s="136"/>
      <c r="CL54" s="136"/>
      <c r="CM54" s="136"/>
      <c r="CN54" s="136"/>
      <c r="CO54" s="136"/>
      <c r="CP54" s="136"/>
      <c r="CQ54" s="136"/>
      <c r="CR54" s="136"/>
      <c r="CS54" s="136"/>
      <c r="CT54" s="136"/>
      <c r="CU54" s="136"/>
      <c r="CV54" s="136"/>
      <c r="CW54" s="136"/>
      <c r="CX54" s="136"/>
      <c r="CY54" s="136"/>
      <c r="CZ54" s="136"/>
      <c r="DA54" s="136"/>
      <c r="DB54" s="136"/>
      <c r="DC54" s="136"/>
      <c r="DD54" s="136"/>
      <c r="DE54" s="136"/>
      <c r="DF54" s="136"/>
      <c r="DG54" s="136"/>
      <c r="DH54" s="136"/>
      <c r="DI54" s="136"/>
      <c r="DJ54" s="136"/>
      <c r="DK54" s="136"/>
      <c r="DL54" s="136"/>
      <c r="DM54" s="136"/>
      <c r="DN54" s="136"/>
      <c r="DO54" s="136"/>
      <c r="DP54" s="136"/>
      <c r="DQ54" s="136"/>
      <c r="DR54" s="136"/>
      <c r="DS54" s="136"/>
      <c r="DT54" s="136"/>
      <c r="DU54" s="136"/>
      <c r="DV54" s="136"/>
      <c r="DW54" s="136"/>
      <c r="DX54" s="136"/>
      <c r="DY54" s="136"/>
      <c r="DZ54" s="136"/>
      <c r="EA54" s="136"/>
      <c r="EB54" s="136"/>
      <c r="EC54" s="136"/>
      <c r="ED54" s="136"/>
      <c r="EE54" s="136"/>
      <c r="EF54" s="136"/>
      <c r="EG54" s="136"/>
      <c r="EH54" s="136"/>
      <c r="EI54" s="136"/>
      <c r="EJ54" s="136"/>
      <c r="EK54" s="136"/>
      <c r="EL54" s="136"/>
      <c r="EM54" s="136"/>
      <c r="EN54" s="136"/>
      <c r="EO54" s="136"/>
      <c r="EP54" s="136"/>
      <c r="EQ54" s="136"/>
      <c r="ER54" s="136"/>
      <c r="ES54" s="136"/>
      <c r="ET54" s="136"/>
      <c r="EU54" s="136"/>
      <c r="EV54" s="136"/>
      <c r="EW54" s="136"/>
      <c r="EX54" s="136"/>
      <c r="EY54" s="136"/>
      <c r="EZ54" s="136"/>
      <c r="FA54" s="136"/>
      <c r="FB54" s="136"/>
      <c r="FC54" s="136"/>
      <c r="FD54" s="136"/>
      <c r="FE54" s="136"/>
      <c r="FF54" s="136"/>
      <c r="FG54" s="136"/>
      <c r="FH54" s="136"/>
      <c r="FI54" s="136"/>
      <c r="FJ54" s="136"/>
      <c r="FK54" s="136"/>
      <c r="FL54" s="136"/>
      <c r="FM54" s="136"/>
      <c r="FN54" s="136"/>
      <c r="FO54" s="136"/>
      <c r="FP54" s="136"/>
      <c r="FQ54" s="136"/>
      <c r="FR54" s="136"/>
      <c r="FS54" s="136"/>
      <c r="FT54" s="136"/>
      <c r="FU54" s="136"/>
      <c r="FV54" s="136"/>
      <c r="FW54" s="136"/>
      <c r="FX54" s="136"/>
      <c r="FY54" s="136"/>
      <c r="FZ54" s="136"/>
      <c r="GA54" s="136"/>
      <c r="GB54" s="136"/>
      <c r="GC54" s="136"/>
      <c r="GD54" s="136"/>
      <c r="GE54" s="136"/>
      <c r="GF54" s="136"/>
      <c r="GG54" s="136"/>
      <c r="GH54" s="136"/>
      <c r="GI54" s="136"/>
      <c r="GJ54" s="136"/>
      <c r="GK54" s="136"/>
      <c r="GL54" s="136"/>
      <c r="GM54" s="136"/>
      <c r="GN54" s="136"/>
      <c r="GO54" s="136"/>
      <c r="GP54" s="136"/>
      <c r="GQ54" s="136"/>
      <c r="GR54" s="136"/>
      <c r="GS54" s="136"/>
      <c r="GT54" s="136"/>
      <c r="GU54" s="136"/>
      <c r="GV54" s="136"/>
      <c r="GW54" s="136"/>
      <c r="GX54" s="136"/>
      <c r="GY54" s="136"/>
      <c r="GZ54" s="136"/>
      <c r="HA54" s="136"/>
      <c r="HB54" s="136"/>
      <c r="HC54" s="136"/>
      <c r="HD54" s="136"/>
      <c r="HE54" s="136"/>
      <c r="HF54" s="136"/>
      <c r="HG54" s="136"/>
      <c r="HH54" s="136"/>
      <c r="HI54" s="136"/>
      <c r="HJ54" s="136"/>
      <c r="HK54" s="136"/>
      <c r="HL54" s="136"/>
      <c r="HM54" s="136"/>
      <c r="HN54" s="136"/>
      <c r="HO54" s="136"/>
      <c r="HP54" s="136"/>
      <c r="HQ54" s="136"/>
      <c r="HR54" s="136"/>
      <c r="HS54" s="136"/>
      <c r="HT54" s="136"/>
      <c r="HU54" s="136"/>
      <c r="HV54" s="136"/>
      <c r="HW54" s="136"/>
      <c r="HX54" s="136"/>
      <c r="HY54" s="136"/>
      <c r="HZ54" s="136"/>
      <c r="IA54" s="136"/>
      <c r="IB54" s="136"/>
      <c r="IC54" s="136"/>
      <c r="ID54" s="136"/>
      <c r="IE54" s="136"/>
      <c r="IF54" s="136"/>
      <c r="IG54" s="136"/>
      <c r="IH54" s="136"/>
      <c r="II54" s="136"/>
      <c r="IJ54" s="136"/>
      <c r="IK54" s="136"/>
      <c r="IL54" s="136"/>
      <c r="IM54" s="136"/>
      <c r="IN54" s="136"/>
      <c r="IO54" s="136"/>
      <c r="IP54" s="136"/>
      <c r="IQ54" s="136"/>
      <c r="IR54" s="136"/>
      <c r="IS54" s="136"/>
    </row>
    <row r="55" spans="1:253" ht="18">
      <c r="A55" s="381"/>
      <c r="B55" s="385"/>
      <c r="C55" s="205"/>
      <c r="D55" s="205"/>
      <c r="E55" s="205"/>
      <c r="F55" s="376"/>
      <c r="G55" s="379"/>
      <c r="H55" s="205"/>
      <c r="I55" s="205"/>
      <c r="J55" s="205"/>
      <c r="K55" s="205"/>
      <c r="L55" s="205"/>
      <c r="M55" s="205"/>
      <c r="N55" s="194"/>
      <c r="O55" s="287"/>
      <c r="P55" s="386"/>
      <c r="Q55" s="361"/>
      <c r="R55" s="361"/>
      <c r="S55" s="361"/>
      <c r="U55" s="135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6"/>
      <c r="BX55" s="136"/>
      <c r="BY55" s="136"/>
      <c r="BZ55" s="136"/>
      <c r="CA55" s="136"/>
      <c r="CB55" s="136"/>
      <c r="CC55" s="136"/>
      <c r="CD55" s="136"/>
      <c r="CE55" s="136"/>
      <c r="CF55" s="136"/>
      <c r="CG55" s="136"/>
      <c r="CH55" s="136"/>
      <c r="CI55" s="136"/>
      <c r="CJ55" s="136"/>
      <c r="CK55" s="136"/>
      <c r="CL55" s="136"/>
      <c r="CM55" s="136"/>
      <c r="CN55" s="136"/>
      <c r="CO55" s="136"/>
      <c r="CP55" s="136"/>
      <c r="CQ55" s="136"/>
      <c r="CR55" s="136"/>
      <c r="CS55" s="136"/>
      <c r="CT55" s="136"/>
      <c r="CU55" s="136"/>
      <c r="CV55" s="136"/>
      <c r="CW55" s="136"/>
      <c r="CX55" s="136"/>
      <c r="CY55" s="136"/>
      <c r="CZ55" s="136"/>
      <c r="DA55" s="136"/>
      <c r="DB55" s="136"/>
      <c r="DC55" s="136"/>
      <c r="DD55" s="136"/>
      <c r="DE55" s="136"/>
      <c r="DF55" s="136"/>
      <c r="DG55" s="136"/>
      <c r="DH55" s="136"/>
      <c r="DI55" s="136"/>
      <c r="DJ55" s="136"/>
      <c r="DK55" s="136"/>
      <c r="DL55" s="136"/>
      <c r="DM55" s="136"/>
      <c r="DN55" s="136"/>
      <c r="DO55" s="136"/>
      <c r="DP55" s="136"/>
      <c r="DQ55" s="136"/>
      <c r="DR55" s="136"/>
      <c r="DS55" s="136"/>
      <c r="DT55" s="136"/>
      <c r="DU55" s="136"/>
      <c r="DV55" s="136"/>
      <c r="DW55" s="136"/>
      <c r="DX55" s="136"/>
      <c r="DY55" s="136"/>
      <c r="DZ55" s="136"/>
      <c r="EA55" s="136"/>
      <c r="EB55" s="136"/>
      <c r="EC55" s="136"/>
      <c r="ED55" s="136"/>
      <c r="EE55" s="136"/>
      <c r="EF55" s="136"/>
      <c r="EG55" s="136"/>
      <c r="EH55" s="136"/>
      <c r="EI55" s="136"/>
      <c r="EJ55" s="136"/>
      <c r="EK55" s="136"/>
      <c r="EL55" s="136"/>
      <c r="EM55" s="136"/>
      <c r="EN55" s="136"/>
      <c r="EO55" s="136"/>
      <c r="EP55" s="136"/>
      <c r="EQ55" s="136"/>
      <c r="ER55" s="136"/>
      <c r="ES55" s="136"/>
      <c r="ET55" s="136"/>
      <c r="EU55" s="136"/>
      <c r="EV55" s="136"/>
      <c r="EW55" s="136"/>
      <c r="EX55" s="136"/>
      <c r="EY55" s="136"/>
      <c r="EZ55" s="136"/>
      <c r="FA55" s="136"/>
      <c r="FB55" s="136"/>
      <c r="FC55" s="136"/>
      <c r="FD55" s="136"/>
      <c r="FE55" s="136"/>
      <c r="FF55" s="136"/>
      <c r="FG55" s="136"/>
      <c r="FH55" s="136"/>
      <c r="FI55" s="136"/>
      <c r="FJ55" s="136"/>
      <c r="FK55" s="136"/>
      <c r="FL55" s="136"/>
      <c r="FM55" s="136"/>
      <c r="FN55" s="136"/>
      <c r="FO55" s="136"/>
      <c r="FP55" s="136"/>
      <c r="FQ55" s="136"/>
      <c r="FR55" s="136"/>
      <c r="FS55" s="136"/>
      <c r="FT55" s="136"/>
      <c r="FU55" s="136"/>
      <c r="FV55" s="136"/>
      <c r="FW55" s="136"/>
      <c r="FX55" s="136"/>
      <c r="FY55" s="136"/>
      <c r="FZ55" s="136"/>
      <c r="GA55" s="136"/>
      <c r="GB55" s="136"/>
      <c r="GC55" s="136"/>
      <c r="GD55" s="136"/>
      <c r="GE55" s="136"/>
      <c r="GF55" s="136"/>
      <c r="GG55" s="136"/>
      <c r="GH55" s="136"/>
      <c r="GI55" s="136"/>
      <c r="GJ55" s="136"/>
      <c r="GK55" s="136"/>
      <c r="GL55" s="136"/>
      <c r="GM55" s="136"/>
      <c r="GN55" s="136"/>
      <c r="GO55" s="136"/>
      <c r="GP55" s="136"/>
      <c r="GQ55" s="136"/>
      <c r="GR55" s="136"/>
      <c r="GS55" s="136"/>
      <c r="GT55" s="136"/>
      <c r="GU55" s="136"/>
      <c r="GV55" s="136"/>
      <c r="GW55" s="136"/>
      <c r="GX55" s="136"/>
      <c r="GY55" s="136"/>
      <c r="GZ55" s="136"/>
      <c r="HA55" s="136"/>
      <c r="HB55" s="136"/>
      <c r="HC55" s="136"/>
      <c r="HD55" s="136"/>
      <c r="HE55" s="136"/>
      <c r="HF55" s="136"/>
      <c r="HG55" s="136"/>
      <c r="HH55" s="136"/>
      <c r="HI55" s="136"/>
      <c r="HJ55" s="136"/>
      <c r="HK55" s="136"/>
      <c r="HL55" s="136"/>
      <c r="HM55" s="136"/>
      <c r="HN55" s="136"/>
      <c r="HO55" s="136"/>
      <c r="HP55" s="136"/>
      <c r="HQ55" s="136"/>
      <c r="HR55" s="136"/>
      <c r="HS55" s="136"/>
      <c r="HT55" s="136"/>
      <c r="HU55" s="136"/>
      <c r="HV55" s="136"/>
      <c r="HW55" s="136"/>
      <c r="HX55" s="136"/>
      <c r="HY55" s="136"/>
      <c r="HZ55" s="136"/>
      <c r="IA55" s="136"/>
      <c r="IB55" s="136"/>
      <c r="IC55" s="136"/>
      <c r="ID55" s="136"/>
      <c r="IE55" s="136"/>
      <c r="IF55" s="136"/>
      <c r="IG55" s="136"/>
      <c r="IH55" s="136"/>
      <c r="II55" s="136"/>
      <c r="IJ55" s="136"/>
      <c r="IK55" s="136"/>
      <c r="IL55" s="136"/>
      <c r="IM55" s="136"/>
      <c r="IN55" s="136"/>
      <c r="IO55" s="136"/>
      <c r="IP55" s="136"/>
      <c r="IQ55" s="136"/>
      <c r="IR55" s="136"/>
      <c r="IS55" s="136"/>
    </row>
    <row r="56" spans="1:253" ht="18">
      <c r="A56" s="381" t="s">
        <v>202</v>
      </c>
      <c r="B56" s="385" t="s">
        <v>249</v>
      </c>
      <c r="C56" s="205">
        <v>2</v>
      </c>
      <c r="D56" s="186"/>
      <c r="E56" s="186"/>
      <c r="F56" s="378"/>
      <c r="G56" s="379">
        <v>5.5</v>
      </c>
      <c r="H56" s="205">
        <v>165</v>
      </c>
      <c r="I56" s="205">
        <v>72</v>
      </c>
      <c r="J56" s="205">
        <v>18</v>
      </c>
      <c r="K56" s="205">
        <v>18</v>
      </c>
      <c r="L56" s="205"/>
      <c r="M56" s="205">
        <v>93</v>
      </c>
      <c r="N56" s="194"/>
      <c r="O56" s="287">
        <v>4</v>
      </c>
      <c r="P56" s="386"/>
      <c r="Q56" s="361">
        <v>4</v>
      </c>
      <c r="R56" s="361"/>
      <c r="S56" s="361"/>
      <c r="U56" s="135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  <c r="BS56" s="136"/>
      <c r="BT56" s="136"/>
      <c r="BU56" s="136"/>
      <c r="BV56" s="136"/>
      <c r="BW56" s="136"/>
      <c r="BX56" s="136"/>
      <c r="BY56" s="136"/>
      <c r="BZ56" s="136"/>
      <c r="CA56" s="136"/>
      <c r="CB56" s="136"/>
      <c r="CC56" s="136"/>
      <c r="CD56" s="136"/>
      <c r="CE56" s="136"/>
      <c r="CF56" s="136"/>
      <c r="CG56" s="136"/>
      <c r="CH56" s="136"/>
      <c r="CI56" s="136"/>
      <c r="CJ56" s="136"/>
      <c r="CK56" s="136"/>
      <c r="CL56" s="136"/>
      <c r="CM56" s="136"/>
      <c r="CN56" s="136"/>
      <c r="CO56" s="136"/>
      <c r="CP56" s="136"/>
      <c r="CQ56" s="136"/>
      <c r="CR56" s="136"/>
      <c r="CS56" s="136"/>
      <c r="CT56" s="136"/>
      <c r="CU56" s="136"/>
      <c r="CV56" s="136"/>
      <c r="CW56" s="136"/>
      <c r="CX56" s="136"/>
      <c r="CY56" s="136"/>
      <c r="CZ56" s="136"/>
      <c r="DA56" s="136"/>
      <c r="DB56" s="136"/>
      <c r="DC56" s="136"/>
      <c r="DD56" s="136"/>
      <c r="DE56" s="136"/>
      <c r="DF56" s="136"/>
      <c r="DG56" s="136"/>
      <c r="DH56" s="136"/>
      <c r="DI56" s="136"/>
      <c r="DJ56" s="136"/>
      <c r="DK56" s="136"/>
      <c r="DL56" s="136"/>
      <c r="DM56" s="136"/>
      <c r="DN56" s="136"/>
      <c r="DO56" s="136"/>
      <c r="DP56" s="136"/>
      <c r="DQ56" s="136"/>
      <c r="DR56" s="136"/>
      <c r="DS56" s="136"/>
      <c r="DT56" s="136"/>
      <c r="DU56" s="136"/>
      <c r="DV56" s="136"/>
      <c r="DW56" s="136"/>
      <c r="DX56" s="136"/>
      <c r="DY56" s="136"/>
      <c r="DZ56" s="136"/>
      <c r="EA56" s="136"/>
      <c r="EB56" s="136"/>
      <c r="EC56" s="136"/>
      <c r="ED56" s="136"/>
      <c r="EE56" s="136"/>
      <c r="EF56" s="136"/>
      <c r="EG56" s="136"/>
      <c r="EH56" s="136"/>
      <c r="EI56" s="136"/>
      <c r="EJ56" s="136"/>
      <c r="EK56" s="136"/>
      <c r="EL56" s="136"/>
      <c r="EM56" s="136"/>
      <c r="EN56" s="136"/>
      <c r="EO56" s="136"/>
      <c r="EP56" s="136"/>
      <c r="EQ56" s="136"/>
      <c r="ER56" s="136"/>
      <c r="ES56" s="136"/>
      <c r="ET56" s="136"/>
      <c r="EU56" s="136"/>
      <c r="EV56" s="136"/>
      <c r="EW56" s="136"/>
      <c r="EX56" s="136"/>
      <c r="EY56" s="136"/>
      <c r="EZ56" s="136"/>
      <c r="FA56" s="136"/>
      <c r="FB56" s="136"/>
      <c r="FC56" s="136"/>
      <c r="FD56" s="136"/>
      <c r="FE56" s="136"/>
      <c r="FF56" s="136"/>
      <c r="FG56" s="136"/>
      <c r="FH56" s="136"/>
      <c r="FI56" s="136"/>
      <c r="FJ56" s="136"/>
      <c r="FK56" s="136"/>
      <c r="FL56" s="136"/>
      <c r="FM56" s="136"/>
      <c r="FN56" s="136"/>
      <c r="FO56" s="136"/>
      <c r="FP56" s="136"/>
      <c r="FQ56" s="136"/>
      <c r="FR56" s="136"/>
      <c r="FS56" s="136"/>
      <c r="FT56" s="136"/>
      <c r="FU56" s="136"/>
      <c r="FV56" s="136"/>
      <c r="FW56" s="136"/>
      <c r="FX56" s="136"/>
      <c r="FY56" s="136"/>
      <c r="FZ56" s="136"/>
      <c r="GA56" s="136"/>
      <c r="GB56" s="136"/>
      <c r="GC56" s="136"/>
      <c r="GD56" s="136"/>
      <c r="GE56" s="136"/>
      <c r="GF56" s="136"/>
      <c r="GG56" s="136"/>
      <c r="GH56" s="136"/>
      <c r="GI56" s="136"/>
      <c r="GJ56" s="136"/>
      <c r="GK56" s="136"/>
      <c r="GL56" s="136"/>
      <c r="GM56" s="136"/>
      <c r="GN56" s="136"/>
      <c r="GO56" s="136"/>
      <c r="GP56" s="136"/>
      <c r="GQ56" s="136"/>
      <c r="GR56" s="136"/>
      <c r="GS56" s="136"/>
      <c r="GT56" s="136"/>
      <c r="GU56" s="136"/>
      <c r="GV56" s="136"/>
      <c r="GW56" s="136"/>
      <c r="GX56" s="136"/>
      <c r="GY56" s="136"/>
      <c r="GZ56" s="136"/>
      <c r="HA56" s="136"/>
      <c r="HB56" s="136"/>
      <c r="HC56" s="136"/>
      <c r="HD56" s="136"/>
      <c r="HE56" s="136"/>
      <c r="HF56" s="136"/>
      <c r="HG56" s="136"/>
      <c r="HH56" s="136"/>
      <c r="HI56" s="136"/>
      <c r="HJ56" s="136"/>
      <c r="HK56" s="136"/>
      <c r="HL56" s="136"/>
      <c r="HM56" s="136"/>
      <c r="HN56" s="136"/>
      <c r="HO56" s="136"/>
      <c r="HP56" s="136"/>
      <c r="HQ56" s="136"/>
      <c r="HR56" s="136"/>
      <c r="HS56" s="136"/>
      <c r="HT56" s="136"/>
      <c r="HU56" s="136"/>
      <c r="HV56" s="136"/>
      <c r="HW56" s="136"/>
      <c r="HX56" s="136"/>
      <c r="HY56" s="136"/>
      <c r="HZ56" s="136"/>
      <c r="IA56" s="136"/>
      <c r="IB56" s="136"/>
      <c r="IC56" s="136"/>
      <c r="ID56" s="136"/>
      <c r="IE56" s="136"/>
      <c r="IF56" s="136"/>
      <c r="IG56" s="136"/>
      <c r="IH56" s="136"/>
      <c r="II56" s="136"/>
      <c r="IJ56" s="136"/>
      <c r="IK56" s="136"/>
      <c r="IL56" s="136"/>
      <c r="IM56" s="136"/>
      <c r="IN56" s="136"/>
      <c r="IO56" s="136"/>
      <c r="IP56" s="136"/>
      <c r="IQ56" s="136"/>
      <c r="IR56" s="136"/>
      <c r="IS56" s="136"/>
    </row>
    <row r="57" spans="1:253" ht="18">
      <c r="A57" s="381"/>
      <c r="B57" s="385"/>
      <c r="C57" s="205"/>
      <c r="D57" s="186"/>
      <c r="E57" s="186"/>
      <c r="F57" s="378"/>
      <c r="G57" s="379"/>
      <c r="H57" s="205"/>
      <c r="I57" s="205"/>
      <c r="J57" s="205"/>
      <c r="K57" s="205"/>
      <c r="L57" s="205"/>
      <c r="M57" s="205"/>
      <c r="N57" s="194"/>
      <c r="O57" s="287"/>
      <c r="P57" s="386"/>
      <c r="Q57" s="361"/>
      <c r="R57" s="361"/>
      <c r="S57" s="361"/>
      <c r="U57" s="135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T57" s="136"/>
      <c r="BU57" s="136"/>
      <c r="BV57" s="136"/>
      <c r="BW57" s="136"/>
      <c r="BX57" s="136"/>
      <c r="BY57" s="136"/>
      <c r="BZ57" s="136"/>
      <c r="CA57" s="136"/>
      <c r="CB57" s="136"/>
      <c r="CC57" s="136"/>
      <c r="CD57" s="136"/>
      <c r="CE57" s="136"/>
      <c r="CF57" s="136"/>
      <c r="CG57" s="136"/>
      <c r="CH57" s="136"/>
      <c r="CI57" s="136"/>
      <c r="CJ57" s="136"/>
      <c r="CK57" s="136"/>
      <c r="CL57" s="136"/>
      <c r="CM57" s="136"/>
      <c r="CN57" s="136"/>
      <c r="CO57" s="136"/>
      <c r="CP57" s="136"/>
      <c r="CQ57" s="136"/>
      <c r="CR57" s="136"/>
      <c r="CS57" s="136"/>
      <c r="CT57" s="136"/>
      <c r="CU57" s="136"/>
      <c r="CV57" s="136"/>
      <c r="CW57" s="136"/>
      <c r="CX57" s="136"/>
      <c r="CY57" s="136"/>
      <c r="CZ57" s="136"/>
      <c r="DA57" s="136"/>
      <c r="DB57" s="136"/>
      <c r="DC57" s="136"/>
      <c r="DD57" s="136"/>
      <c r="DE57" s="136"/>
      <c r="DF57" s="136"/>
      <c r="DG57" s="136"/>
      <c r="DH57" s="136"/>
      <c r="DI57" s="136"/>
      <c r="DJ57" s="136"/>
      <c r="DK57" s="136"/>
      <c r="DL57" s="136"/>
      <c r="DM57" s="136"/>
      <c r="DN57" s="136"/>
      <c r="DO57" s="136"/>
      <c r="DP57" s="136"/>
      <c r="DQ57" s="136"/>
      <c r="DR57" s="136"/>
      <c r="DS57" s="136"/>
      <c r="DT57" s="136"/>
      <c r="DU57" s="136"/>
      <c r="DV57" s="136"/>
      <c r="DW57" s="136"/>
      <c r="DX57" s="136"/>
      <c r="DY57" s="136"/>
      <c r="DZ57" s="136"/>
      <c r="EA57" s="136"/>
      <c r="EB57" s="136"/>
      <c r="EC57" s="136"/>
      <c r="ED57" s="136"/>
      <c r="EE57" s="136"/>
      <c r="EF57" s="136"/>
      <c r="EG57" s="136"/>
      <c r="EH57" s="136"/>
      <c r="EI57" s="136"/>
      <c r="EJ57" s="136"/>
      <c r="EK57" s="136"/>
      <c r="EL57" s="136"/>
      <c r="EM57" s="136"/>
      <c r="EN57" s="136"/>
      <c r="EO57" s="136"/>
      <c r="EP57" s="136"/>
      <c r="EQ57" s="136"/>
      <c r="ER57" s="136"/>
      <c r="ES57" s="136"/>
      <c r="ET57" s="136"/>
      <c r="EU57" s="136"/>
      <c r="EV57" s="136"/>
      <c r="EW57" s="136"/>
      <c r="EX57" s="136"/>
      <c r="EY57" s="136"/>
      <c r="EZ57" s="136"/>
      <c r="FA57" s="136"/>
      <c r="FB57" s="136"/>
      <c r="FC57" s="136"/>
      <c r="FD57" s="136"/>
      <c r="FE57" s="136"/>
      <c r="FF57" s="136"/>
      <c r="FG57" s="136"/>
      <c r="FH57" s="136"/>
      <c r="FI57" s="136"/>
      <c r="FJ57" s="136"/>
      <c r="FK57" s="136"/>
      <c r="FL57" s="136"/>
      <c r="FM57" s="136"/>
      <c r="FN57" s="136"/>
      <c r="FO57" s="136"/>
      <c r="FP57" s="136"/>
      <c r="FQ57" s="136"/>
      <c r="FR57" s="136"/>
      <c r="FS57" s="136"/>
      <c r="FT57" s="136"/>
      <c r="FU57" s="136"/>
      <c r="FV57" s="136"/>
      <c r="FW57" s="136"/>
      <c r="FX57" s="136"/>
      <c r="FY57" s="136"/>
      <c r="FZ57" s="136"/>
      <c r="GA57" s="136"/>
      <c r="GB57" s="136"/>
      <c r="GC57" s="136"/>
      <c r="GD57" s="136"/>
      <c r="GE57" s="136"/>
      <c r="GF57" s="136"/>
      <c r="GG57" s="136"/>
      <c r="GH57" s="136"/>
      <c r="GI57" s="136"/>
      <c r="GJ57" s="136"/>
      <c r="GK57" s="136"/>
      <c r="GL57" s="136"/>
      <c r="GM57" s="136"/>
      <c r="GN57" s="136"/>
      <c r="GO57" s="136"/>
      <c r="GP57" s="136"/>
      <c r="GQ57" s="136"/>
      <c r="GR57" s="136"/>
      <c r="GS57" s="136"/>
      <c r="GT57" s="136"/>
      <c r="GU57" s="136"/>
      <c r="GV57" s="136"/>
      <c r="GW57" s="136"/>
      <c r="GX57" s="136"/>
      <c r="GY57" s="136"/>
      <c r="GZ57" s="136"/>
      <c r="HA57" s="136"/>
      <c r="HB57" s="136"/>
      <c r="HC57" s="136"/>
      <c r="HD57" s="136"/>
      <c r="HE57" s="136"/>
      <c r="HF57" s="136"/>
      <c r="HG57" s="136"/>
      <c r="HH57" s="136"/>
      <c r="HI57" s="136"/>
      <c r="HJ57" s="136"/>
      <c r="HK57" s="136"/>
      <c r="HL57" s="136"/>
      <c r="HM57" s="136"/>
      <c r="HN57" s="136"/>
      <c r="HO57" s="136"/>
      <c r="HP57" s="136"/>
      <c r="HQ57" s="136"/>
      <c r="HR57" s="136"/>
      <c r="HS57" s="136"/>
      <c r="HT57" s="136"/>
      <c r="HU57" s="136"/>
      <c r="HV57" s="136"/>
      <c r="HW57" s="136"/>
      <c r="HX57" s="136"/>
      <c r="HY57" s="136"/>
      <c r="HZ57" s="136"/>
      <c r="IA57" s="136"/>
      <c r="IB57" s="136"/>
      <c r="IC57" s="136"/>
      <c r="ID57" s="136"/>
      <c r="IE57" s="136"/>
      <c r="IF57" s="136"/>
      <c r="IG57" s="136"/>
      <c r="IH57" s="136"/>
      <c r="II57" s="136"/>
      <c r="IJ57" s="136"/>
      <c r="IK57" s="136"/>
      <c r="IL57" s="136"/>
      <c r="IM57" s="136"/>
      <c r="IN57" s="136"/>
      <c r="IO57" s="136"/>
      <c r="IP57" s="136"/>
      <c r="IQ57" s="136"/>
      <c r="IR57" s="136"/>
      <c r="IS57" s="136"/>
    </row>
    <row r="58" spans="1:253" ht="18">
      <c r="A58" s="381"/>
      <c r="B58" s="385"/>
      <c r="C58" s="205"/>
      <c r="D58" s="186"/>
      <c r="E58" s="186"/>
      <c r="F58" s="378"/>
      <c r="G58" s="379"/>
      <c r="H58" s="205"/>
      <c r="I58" s="205"/>
      <c r="J58" s="205"/>
      <c r="K58" s="205"/>
      <c r="L58" s="205"/>
      <c r="M58" s="205"/>
      <c r="N58" s="194"/>
      <c r="O58" s="287"/>
      <c r="P58" s="386"/>
      <c r="Q58" s="361"/>
      <c r="R58" s="361"/>
      <c r="S58" s="361"/>
      <c r="U58" s="135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  <c r="BS58" s="136"/>
      <c r="BT58" s="136"/>
      <c r="BU58" s="136"/>
      <c r="BV58" s="136"/>
      <c r="BW58" s="136"/>
      <c r="BX58" s="136"/>
      <c r="BY58" s="136"/>
      <c r="BZ58" s="136"/>
      <c r="CA58" s="136"/>
      <c r="CB58" s="136"/>
      <c r="CC58" s="136"/>
      <c r="CD58" s="136"/>
      <c r="CE58" s="136"/>
      <c r="CF58" s="136"/>
      <c r="CG58" s="136"/>
      <c r="CH58" s="136"/>
      <c r="CI58" s="136"/>
      <c r="CJ58" s="136"/>
      <c r="CK58" s="136"/>
      <c r="CL58" s="136"/>
      <c r="CM58" s="136"/>
      <c r="CN58" s="136"/>
      <c r="CO58" s="136"/>
      <c r="CP58" s="136"/>
      <c r="CQ58" s="136"/>
      <c r="CR58" s="136"/>
      <c r="CS58" s="136"/>
      <c r="CT58" s="136"/>
      <c r="CU58" s="136"/>
      <c r="CV58" s="136"/>
      <c r="CW58" s="136"/>
      <c r="CX58" s="136"/>
      <c r="CY58" s="136"/>
      <c r="CZ58" s="136"/>
      <c r="DA58" s="136"/>
      <c r="DB58" s="136"/>
      <c r="DC58" s="136"/>
      <c r="DD58" s="136"/>
      <c r="DE58" s="136"/>
      <c r="DF58" s="136"/>
      <c r="DG58" s="136"/>
      <c r="DH58" s="136"/>
      <c r="DI58" s="136"/>
      <c r="DJ58" s="136"/>
      <c r="DK58" s="136"/>
      <c r="DL58" s="136"/>
      <c r="DM58" s="136"/>
      <c r="DN58" s="136"/>
      <c r="DO58" s="136"/>
      <c r="DP58" s="136"/>
      <c r="DQ58" s="136"/>
      <c r="DR58" s="136"/>
      <c r="DS58" s="136"/>
      <c r="DT58" s="136"/>
      <c r="DU58" s="136"/>
      <c r="DV58" s="136"/>
      <c r="DW58" s="136"/>
      <c r="DX58" s="136"/>
      <c r="DY58" s="136"/>
      <c r="DZ58" s="136"/>
      <c r="EA58" s="136"/>
      <c r="EB58" s="136"/>
      <c r="EC58" s="136"/>
      <c r="ED58" s="136"/>
      <c r="EE58" s="136"/>
      <c r="EF58" s="136"/>
      <c r="EG58" s="136"/>
      <c r="EH58" s="136"/>
      <c r="EI58" s="136"/>
      <c r="EJ58" s="136"/>
      <c r="EK58" s="136"/>
      <c r="EL58" s="136"/>
      <c r="EM58" s="136"/>
      <c r="EN58" s="136"/>
      <c r="EO58" s="136"/>
      <c r="EP58" s="136"/>
      <c r="EQ58" s="136"/>
      <c r="ER58" s="136"/>
      <c r="ES58" s="136"/>
      <c r="ET58" s="136"/>
      <c r="EU58" s="136"/>
      <c r="EV58" s="136"/>
      <c r="EW58" s="136"/>
      <c r="EX58" s="136"/>
      <c r="EY58" s="136"/>
      <c r="EZ58" s="136"/>
      <c r="FA58" s="136"/>
      <c r="FB58" s="136"/>
      <c r="FC58" s="136"/>
      <c r="FD58" s="136"/>
      <c r="FE58" s="136"/>
      <c r="FF58" s="136"/>
      <c r="FG58" s="136"/>
      <c r="FH58" s="136"/>
      <c r="FI58" s="136"/>
      <c r="FJ58" s="136"/>
      <c r="FK58" s="136"/>
      <c r="FL58" s="136"/>
      <c r="FM58" s="136"/>
      <c r="FN58" s="136"/>
      <c r="FO58" s="136"/>
      <c r="FP58" s="136"/>
      <c r="FQ58" s="136"/>
      <c r="FR58" s="136"/>
      <c r="FS58" s="136"/>
      <c r="FT58" s="136"/>
      <c r="FU58" s="136"/>
      <c r="FV58" s="136"/>
      <c r="FW58" s="136"/>
      <c r="FX58" s="136"/>
      <c r="FY58" s="136"/>
      <c r="FZ58" s="136"/>
      <c r="GA58" s="136"/>
      <c r="GB58" s="136"/>
      <c r="GC58" s="136"/>
      <c r="GD58" s="136"/>
      <c r="GE58" s="136"/>
      <c r="GF58" s="136"/>
      <c r="GG58" s="136"/>
      <c r="GH58" s="136"/>
      <c r="GI58" s="136"/>
      <c r="GJ58" s="136"/>
      <c r="GK58" s="136"/>
      <c r="GL58" s="136"/>
      <c r="GM58" s="136"/>
      <c r="GN58" s="136"/>
      <c r="GO58" s="136"/>
      <c r="GP58" s="136"/>
      <c r="GQ58" s="136"/>
      <c r="GR58" s="136"/>
      <c r="GS58" s="136"/>
      <c r="GT58" s="136"/>
      <c r="GU58" s="136"/>
      <c r="GV58" s="136"/>
      <c r="GW58" s="136"/>
      <c r="GX58" s="136"/>
      <c r="GY58" s="136"/>
      <c r="GZ58" s="136"/>
      <c r="HA58" s="136"/>
      <c r="HB58" s="136"/>
      <c r="HC58" s="136"/>
      <c r="HD58" s="136"/>
      <c r="HE58" s="136"/>
      <c r="HF58" s="136"/>
      <c r="HG58" s="136"/>
      <c r="HH58" s="136"/>
      <c r="HI58" s="136"/>
      <c r="HJ58" s="136"/>
      <c r="HK58" s="136"/>
      <c r="HL58" s="136"/>
      <c r="HM58" s="136"/>
      <c r="HN58" s="136"/>
      <c r="HO58" s="136"/>
      <c r="HP58" s="136"/>
      <c r="HQ58" s="136"/>
      <c r="HR58" s="136"/>
      <c r="HS58" s="136"/>
      <c r="HT58" s="136"/>
      <c r="HU58" s="136"/>
      <c r="HV58" s="136"/>
      <c r="HW58" s="136"/>
      <c r="HX58" s="136"/>
      <c r="HY58" s="136"/>
      <c r="HZ58" s="136"/>
      <c r="IA58" s="136"/>
      <c r="IB58" s="136"/>
      <c r="IC58" s="136"/>
      <c r="ID58" s="136"/>
      <c r="IE58" s="136"/>
      <c r="IF58" s="136"/>
      <c r="IG58" s="136"/>
      <c r="IH58" s="136"/>
      <c r="II58" s="136"/>
      <c r="IJ58" s="136"/>
      <c r="IK58" s="136"/>
      <c r="IL58" s="136"/>
      <c r="IM58" s="136"/>
      <c r="IN58" s="136"/>
      <c r="IO58" s="136"/>
      <c r="IP58" s="136"/>
      <c r="IQ58" s="136"/>
      <c r="IR58" s="136"/>
      <c r="IS58" s="136"/>
    </row>
    <row r="59" spans="1:253" ht="18">
      <c r="A59" s="381" t="s">
        <v>203</v>
      </c>
      <c r="B59" s="385" t="s">
        <v>262</v>
      </c>
      <c r="C59" s="186">
        <v>2</v>
      </c>
      <c r="D59" s="186"/>
      <c r="E59" s="186"/>
      <c r="F59" s="378"/>
      <c r="G59" s="379">
        <v>5.5</v>
      </c>
      <c r="H59" s="205">
        <v>165</v>
      </c>
      <c r="I59" s="205">
        <v>72</v>
      </c>
      <c r="J59" s="205">
        <v>18</v>
      </c>
      <c r="K59" s="205">
        <v>18</v>
      </c>
      <c r="L59" s="205"/>
      <c r="M59" s="205">
        <v>93</v>
      </c>
      <c r="N59" s="194"/>
      <c r="O59" s="287">
        <v>4</v>
      </c>
      <c r="P59" s="376"/>
      <c r="Q59" s="361">
        <v>4</v>
      </c>
      <c r="R59" s="377"/>
      <c r="S59" s="377"/>
      <c r="U59" s="151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184"/>
      <c r="BN59" s="184"/>
      <c r="BO59" s="184"/>
      <c r="BP59" s="184"/>
      <c r="BQ59" s="184"/>
      <c r="BR59" s="184"/>
      <c r="BS59" s="184"/>
      <c r="BT59" s="184"/>
      <c r="BU59" s="184"/>
      <c r="BV59" s="184"/>
      <c r="BW59" s="184"/>
      <c r="BX59" s="184"/>
      <c r="BY59" s="184"/>
      <c r="BZ59" s="184"/>
      <c r="CA59" s="184"/>
      <c r="CB59" s="184"/>
      <c r="CC59" s="184"/>
      <c r="CD59" s="184"/>
      <c r="CE59" s="184"/>
      <c r="CF59" s="184"/>
      <c r="CG59" s="184"/>
      <c r="CH59" s="184"/>
      <c r="CI59" s="184"/>
      <c r="CJ59" s="184"/>
      <c r="CK59" s="184"/>
      <c r="CL59" s="184"/>
      <c r="CM59" s="184"/>
      <c r="CN59" s="184"/>
      <c r="CO59" s="184"/>
      <c r="CP59" s="184"/>
      <c r="CQ59" s="184"/>
      <c r="CR59" s="184"/>
      <c r="CS59" s="184"/>
      <c r="CT59" s="184"/>
      <c r="CU59" s="184"/>
      <c r="CV59" s="184"/>
      <c r="CW59" s="184"/>
      <c r="CX59" s="184"/>
      <c r="CY59" s="184"/>
      <c r="CZ59" s="184"/>
      <c r="DA59" s="184"/>
      <c r="DB59" s="184"/>
      <c r="DC59" s="184"/>
      <c r="DD59" s="184"/>
      <c r="DE59" s="184"/>
      <c r="DF59" s="184"/>
      <c r="DG59" s="184"/>
      <c r="DH59" s="184"/>
      <c r="DI59" s="184"/>
      <c r="DJ59" s="184"/>
      <c r="DK59" s="184"/>
      <c r="DL59" s="184"/>
      <c r="DM59" s="184"/>
      <c r="DN59" s="184"/>
      <c r="DO59" s="184"/>
      <c r="DP59" s="184"/>
      <c r="DQ59" s="184"/>
      <c r="DR59" s="184"/>
      <c r="DS59" s="184"/>
      <c r="DT59" s="184"/>
      <c r="DU59" s="184"/>
      <c r="DV59" s="184"/>
      <c r="DW59" s="184"/>
      <c r="DX59" s="184"/>
      <c r="DY59" s="184"/>
      <c r="DZ59" s="184"/>
      <c r="EA59" s="184"/>
      <c r="EB59" s="184"/>
      <c r="EC59" s="184"/>
      <c r="ED59" s="184"/>
      <c r="EE59" s="184"/>
      <c r="EF59" s="184"/>
      <c r="EG59" s="184"/>
      <c r="EH59" s="184"/>
      <c r="EI59" s="184"/>
      <c r="EJ59" s="184"/>
      <c r="EK59" s="184"/>
      <c r="EL59" s="184"/>
      <c r="EM59" s="184"/>
      <c r="EN59" s="184"/>
      <c r="EO59" s="184"/>
      <c r="EP59" s="184"/>
      <c r="EQ59" s="184"/>
      <c r="ER59" s="184"/>
      <c r="ES59" s="184"/>
      <c r="ET59" s="184"/>
      <c r="EU59" s="184"/>
      <c r="EV59" s="184"/>
      <c r="EW59" s="184"/>
      <c r="EX59" s="184"/>
      <c r="EY59" s="184"/>
      <c r="EZ59" s="184"/>
      <c r="FA59" s="184"/>
      <c r="FB59" s="184"/>
      <c r="FC59" s="184"/>
      <c r="FD59" s="184"/>
      <c r="FE59" s="184"/>
      <c r="FF59" s="184"/>
      <c r="FG59" s="184"/>
      <c r="FH59" s="184"/>
      <c r="FI59" s="184"/>
      <c r="FJ59" s="184"/>
      <c r="FK59" s="184"/>
      <c r="FL59" s="184"/>
      <c r="FM59" s="184"/>
      <c r="FN59" s="184"/>
      <c r="FO59" s="184"/>
      <c r="FP59" s="184"/>
      <c r="FQ59" s="184"/>
      <c r="FR59" s="184"/>
      <c r="FS59" s="184"/>
      <c r="FT59" s="184"/>
      <c r="FU59" s="184"/>
      <c r="FV59" s="184"/>
      <c r="FW59" s="184"/>
      <c r="FX59" s="184"/>
      <c r="FY59" s="184"/>
      <c r="FZ59" s="184"/>
      <c r="GA59" s="184"/>
      <c r="GB59" s="184"/>
      <c r="GC59" s="184"/>
      <c r="GD59" s="184"/>
      <c r="GE59" s="184"/>
      <c r="GF59" s="184"/>
      <c r="GG59" s="184"/>
      <c r="GH59" s="184"/>
      <c r="GI59" s="184"/>
      <c r="GJ59" s="184"/>
      <c r="GK59" s="184"/>
      <c r="GL59" s="184"/>
      <c r="GM59" s="184"/>
      <c r="GN59" s="184"/>
      <c r="GO59" s="184"/>
      <c r="GP59" s="184"/>
      <c r="GQ59" s="184"/>
      <c r="GR59" s="184"/>
      <c r="GS59" s="184"/>
      <c r="GT59" s="184"/>
      <c r="GU59" s="184"/>
      <c r="GV59" s="184"/>
      <c r="GW59" s="184"/>
      <c r="GX59" s="184"/>
      <c r="GY59" s="184"/>
      <c r="GZ59" s="184"/>
      <c r="HA59" s="184"/>
      <c r="HB59" s="184"/>
      <c r="HC59" s="184"/>
      <c r="HD59" s="184"/>
      <c r="HE59" s="184"/>
      <c r="HF59" s="184"/>
      <c r="HG59" s="184"/>
      <c r="HH59" s="184"/>
      <c r="HI59" s="184"/>
      <c r="HJ59" s="184"/>
      <c r="HK59" s="184"/>
      <c r="HL59" s="184"/>
      <c r="HM59" s="184"/>
      <c r="HN59" s="184"/>
      <c r="HO59" s="184"/>
      <c r="HP59" s="184"/>
      <c r="HQ59" s="184"/>
      <c r="HR59" s="184"/>
      <c r="HS59" s="184"/>
      <c r="HT59" s="184"/>
      <c r="HU59" s="184"/>
      <c r="HV59" s="184"/>
      <c r="HW59" s="184"/>
      <c r="HX59" s="184"/>
      <c r="HY59" s="184"/>
      <c r="HZ59" s="184"/>
      <c r="IA59" s="184"/>
      <c r="IB59" s="184"/>
      <c r="IC59" s="184"/>
      <c r="ID59" s="184"/>
      <c r="IE59" s="184"/>
      <c r="IF59" s="184"/>
      <c r="IG59" s="184"/>
      <c r="IH59" s="184"/>
      <c r="II59" s="184"/>
      <c r="IJ59" s="184"/>
      <c r="IK59" s="184"/>
      <c r="IL59" s="184"/>
      <c r="IM59" s="184"/>
      <c r="IN59" s="184"/>
      <c r="IO59" s="184"/>
      <c r="IP59" s="184"/>
      <c r="IQ59" s="184"/>
      <c r="IR59" s="184"/>
      <c r="IS59" s="184"/>
    </row>
    <row r="60" spans="1:253" ht="8.25" customHeight="1">
      <c r="A60" s="381"/>
      <c r="B60" s="385"/>
      <c r="C60" s="186"/>
      <c r="D60" s="186"/>
      <c r="E60" s="186"/>
      <c r="F60" s="378"/>
      <c r="G60" s="379"/>
      <c r="H60" s="205"/>
      <c r="I60" s="205"/>
      <c r="J60" s="205"/>
      <c r="K60" s="205"/>
      <c r="L60" s="205"/>
      <c r="M60" s="205"/>
      <c r="N60" s="194"/>
      <c r="O60" s="287"/>
      <c r="P60" s="376"/>
      <c r="Q60" s="361"/>
      <c r="R60" s="377"/>
      <c r="S60" s="377"/>
      <c r="U60" s="151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4"/>
      <c r="AT60" s="184"/>
      <c r="AU60" s="184"/>
      <c r="AV60" s="184"/>
      <c r="AW60" s="184"/>
      <c r="AX60" s="184"/>
      <c r="AY60" s="184"/>
      <c r="AZ60" s="184"/>
      <c r="BA60" s="184"/>
      <c r="BB60" s="184"/>
      <c r="BC60" s="184"/>
      <c r="BD60" s="184"/>
      <c r="BE60" s="184"/>
      <c r="BF60" s="184"/>
      <c r="BG60" s="184"/>
      <c r="BH60" s="184"/>
      <c r="BI60" s="184"/>
      <c r="BJ60" s="184"/>
      <c r="BK60" s="184"/>
      <c r="BL60" s="184"/>
      <c r="BM60" s="184"/>
      <c r="BN60" s="184"/>
      <c r="BO60" s="184"/>
      <c r="BP60" s="184"/>
      <c r="BQ60" s="184"/>
      <c r="BR60" s="184"/>
      <c r="BS60" s="184"/>
      <c r="BT60" s="184"/>
      <c r="BU60" s="184"/>
      <c r="BV60" s="184"/>
      <c r="BW60" s="184"/>
      <c r="BX60" s="184"/>
      <c r="BY60" s="184"/>
      <c r="BZ60" s="184"/>
      <c r="CA60" s="184"/>
      <c r="CB60" s="184"/>
      <c r="CC60" s="184"/>
      <c r="CD60" s="184"/>
      <c r="CE60" s="184"/>
      <c r="CF60" s="184"/>
      <c r="CG60" s="184"/>
      <c r="CH60" s="184"/>
      <c r="CI60" s="184"/>
      <c r="CJ60" s="184"/>
      <c r="CK60" s="184"/>
      <c r="CL60" s="184"/>
      <c r="CM60" s="184"/>
      <c r="CN60" s="184"/>
      <c r="CO60" s="184"/>
      <c r="CP60" s="184"/>
      <c r="CQ60" s="184"/>
      <c r="CR60" s="184"/>
      <c r="CS60" s="184"/>
      <c r="CT60" s="184"/>
      <c r="CU60" s="184"/>
      <c r="CV60" s="184"/>
      <c r="CW60" s="184"/>
      <c r="CX60" s="184"/>
      <c r="CY60" s="184"/>
      <c r="CZ60" s="184"/>
      <c r="DA60" s="184"/>
      <c r="DB60" s="184"/>
      <c r="DC60" s="184"/>
      <c r="DD60" s="184"/>
      <c r="DE60" s="184"/>
      <c r="DF60" s="184"/>
      <c r="DG60" s="184"/>
      <c r="DH60" s="184"/>
      <c r="DI60" s="184"/>
      <c r="DJ60" s="184"/>
      <c r="DK60" s="184"/>
      <c r="DL60" s="184"/>
      <c r="DM60" s="184"/>
      <c r="DN60" s="184"/>
      <c r="DO60" s="184"/>
      <c r="DP60" s="184"/>
      <c r="DQ60" s="184"/>
      <c r="DR60" s="184"/>
      <c r="DS60" s="184"/>
      <c r="DT60" s="184"/>
      <c r="DU60" s="184"/>
      <c r="DV60" s="184"/>
      <c r="DW60" s="184"/>
      <c r="DX60" s="184"/>
      <c r="DY60" s="184"/>
      <c r="DZ60" s="184"/>
      <c r="EA60" s="184"/>
      <c r="EB60" s="184"/>
      <c r="EC60" s="184"/>
      <c r="ED60" s="184"/>
      <c r="EE60" s="184"/>
      <c r="EF60" s="184"/>
      <c r="EG60" s="184"/>
      <c r="EH60" s="184"/>
      <c r="EI60" s="184"/>
      <c r="EJ60" s="184"/>
      <c r="EK60" s="184"/>
      <c r="EL60" s="184"/>
      <c r="EM60" s="184"/>
      <c r="EN60" s="184"/>
      <c r="EO60" s="184"/>
      <c r="EP60" s="184"/>
      <c r="EQ60" s="184"/>
      <c r="ER60" s="184"/>
      <c r="ES60" s="184"/>
      <c r="ET60" s="184"/>
      <c r="EU60" s="184"/>
      <c r="EV60" s="184"/>
      <c r="EW60" s="184"/>
      <c r="EX60" s="184"/>
      <c r="EY60" s="184"/>
      <c r="EZ60" s="184"/>
      <c r="FA60" s="184"/>
      <c r="FB60" s="184"/>
      <c r="FC60" s="184"/>
      <c r="FD60" s="184"/>
      <c r="FE60" s="184"/>
      <c r="FF60" s="184"/>
      <c r="FG60" s="184"/>
      <c r="FH60" s="184"/>
      <c r="FI60" s="184"/>
      <c r="FJ60" s="184"/>
      <c r="FK60" s="184"/>
      <c r="FL60" s="184"/>
      <c r="FM60" s="184"/>
      <c r="FN60" s="184"/>
      <c r="FO60" s="184"/>
      <c r="FP60" s="184"/>
      <c r="FQ60" s="184"/>
      <c r="FR60" s="184"/>
      <c r="FS60" s="184"/>
      <c r="FT60" s="184"/>
      <c r="FU60" s="184"/>
      <c r="FV60" s="184"/>
      <c r="FW60" s="184"/>
      <c r="FX60" s="184"/>
      <c r="FY60" s="184"/>
      <c r="FZ60" s="184"/>
      <c r="GA60" s="184"/>
      <c r="GB60" s="184"/>
      <c r="GC60" s="184"/>
      <c r="GD60" s="184"/>
      <c r="GE60" s="184"/>
      <c r="GF60" s="184"/>
      <c r="GG60" s="184"/>
      <c r="GH60" s="184"/>
      <c r="GI60" s="184"/>
      <c r="GJ60" s="184"/>
      <c r="GK60" s="184"/>
      <c r="GL60" s="184"/>
      <c r="GM60" s="184"/>
      <c r="GN60" s="184"/>
      <c r="GO60" s="184"/>
      <c r="GP60" s="184"/>
      <c r="GQ60" s="184"/>
      <c r="GR60" s="184"/>
      <c r="GS60" s="184"/>
      <c r="GT60" s="184"/>
      <c r="GU60" s="184"/>
      <c r="GV60" s="184"/>
      <c r="GW60" s="184"/>
      <c r="GX60" s="184"/>
      <c r="GY60" s="184"/>
      <c r="GZ60" s="184"/>
      <c r="HA60" s="184"/>
      <c r="HB60" s="184"/>
      <c r="HC60" s="184"/>
      <c r="HD60" s="184"/>
      <c r="HE60" s="184"/>
      <c r="HF60" s="184"/>
      <c r="HG60" s="184"/>
      <c r="HH60" s="184"/>
      <c r="HI60" s="184"/>
      <c r="HJ60" s="184"/>
      <c r="HK60" s="184"/>
      <c r="HL60" s="184"/>
      <c r="HM60" s="184"/>
      <c r="HN60" s="184"/>
      <c r="HO60" s="184"/>
      <c r="HP60" s="184"/>
      <c r="HQ60" s="184"/>
      <c r="HR60" s="184"/>
      <c r="HS60" s="184"/>
      <c r="HT60" s="184"/>
      <c r="HU60" s="184"/>
      <c r="HV60" s="184"/>
      <c r="HW60" s="184"/>
      <c r="HX60" s="184"/>
      <c r="HY60" s="184"/>
      <c r="HZ60" s="184"/>
      <c r="IA60" s="184"/>
      <c r="IB60" s="184"/>
      <c r="IC60" s="184"/>
      <c r="ID60" s="184"/>
      <c r="IE60" s="184"/>
      <c r="IF60" s="184"/>
      <c r="IG60" s="184"/>
      <c r="IH60" s="184"/>
      <c r="II60" s="184"/>
      <c r="IJ60" s="184"/>
      <c r="IK60" s="184"/>
      <c r="IL60" s="184"/>
      <c r="IM60" s="184"/>
      <c r="IN60" s="184"/>
      <c r="IO60" s="184"/>
      <c r="IP60" s="184"/>
      <c r="IQ60" s="184"/>
      <c r="IR60" s="184"/>
      <c r="IS60" s="184"/>
    </row>
    <row r="61" spans="1:253" ht="8.25" customHeight="1">
      <c r="A61" s="381"/>
      <c r="B61" s="385"/>
      <c r="C61" s="186"/>
      <c r="D61" s="186"/>
      <c r="E61" s="186"/>
      <c r="F61" s="378"/>
      <c r="G61" s="379"/>
      <c r="H61" s="205"/>
      <c r="I61" s="205"/>
      <c r="J61" s="205"/>
      <c r="K61" s="205"/>
      <c r="L61" s="205"/>
      <c r="M61" s="205"/>
      <c r="N61" s="194"/>
      <c r="O61" s="287"/>
      <c r="P61" s="376"/>
      <c r="Q61" s="361"/>
      <c r="R61" s="377"/>
      <c r="S61" s="377"/>
      <c r="U61" s="151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4"/>
      <c r="BA61" s="184"/>
      <c r="BB61" s="184"/>
      <c r="BC61" s="184"/>
      <c r="BD61" s="184"/>
      <c r="BE61" s="184"/>
      <c r="BF61" s="184"/>
      <c r="BG61" s="184"/>
      <c r="BH61" s="184"/>
      <c r="BI61" s="184"/>
      <c r="BJ61" s="184"/>
      <c r="BK61" s="184"/>
      <c r="BL61" s="184"/>
      <c r="BM61" s="184"/>
      <c r="BN61" s="184"/>
      <c r="BO61" s="184"/>
      <c r="BP61" s="184"/>
      <c r="BQ61" s="184"/>
      <c r="BR61" s="184"/>
      <c r="BS61" s="184"/>
      <c r="BT61" s="184"/>
      <c r="BU61" s="184"/>
      <c r="BV61" s="184"/>
      <c r="BW61" s="184"/>
      <c r="BX61" s="184"/>
      <c r="BY61" s="184"/>
      <c r="BZ61" s="184"/>
      <c r="CA61" s="184"/>
      <c r="CB61" s="184"/>
      <c r="CC61" s="184"/>
      <c r="CD61" s="184"/>
      <c r="CE61" s="184"/>
      <c r="CF61" s="184"/>
      <c r="CG61" s="184"/>
      <c r="CH61" s="184"/>
      <c r="CI61" s="184"/>
      <c r="CJ61" s="184"/>
      <c r="CK61" s="184"/>
      <c r="CL61" s="184"/>
      <c r="CM61" s="184"/>
      <c r="CN61" s="184"/>
      <c r="CO61" s="184"/>
      <c r="CP61" s="184"/>
      <c r="CQ61" s="184"/>
      <c r="CR61" s="184"/>
      <c r="CS61" s="184"/>
      <c r="CT61" s="184"/>
      <c r="CU61" s="184"/>
      <c r="CV61" s="184"/>
      <c r="CW61" s="184"/>
      <c r="CX61" s="184"/>
      <c r="CY61" s="184"/>
      <c r="CZ61" s="184"/>
      <c r="DA61" s="184"/>
      <c r="DB61" s="184"/>
      <c r="DC61" s="184"/>
      <c r="DD61" s="184"/>
      <c r="DE61" s="184"/>
      <c r="DF61" s="184"/>
      <c r="DG61" s="184"/>
      <c r="DH61" s="184"/>
      <c r="DI61" s="184"/>
      <c r="DJ61" s="184"/>
      <c r="DK61" s="184"/>
      <c r="DL61" s="184"/>
      <c r="DM61" s="184"/>
      <c r="DN61" s="184"/>
      <c r="DO61" s="184"/>
      <c r="DP61" s="184"/>
      <c r="DQ61" s="184"/>
      <c r="DR61" s="184"/>
      <c r="DS61" s="184"/>
      <c r="DT61" s="184"/>
      <c r="DU61" s="184"/>
      <c r="DV61" s="184"/>
      <c r="DW61" s="184"/>
      <c r="DX61" s="184"/>
      <c r="DY61" s="184"/>
      <c r="DZ61" s="184"/>
      <c r="EA61" s="184"/>
      <c r="EB61" s="184"/>
      <c r="EC61" s="184"/>
      <c r="ED61" s="184"/>
      <c r="EE61" s="184"/>
      <c r="EF61" s="184"/>
      <c r="EG61" s="184"/>
      <c r="EH61" s="184"/>
      <c r="EI61" s="184"/>
      <c r="EJ61" s="184"/>
      <c r="EK61" s="184"/>
      <c r="EL61" s="184"/>
      <c r="EM61" s="184"/>
      <c r="EN61" s="184"/>
      <c r="EO61" s="184"/>
      <c r="EP61" s="184"/>
      <c r="EQ61" s="184"/>
      <c r="ER61" s="184"/>
      <c r="ES61" s="184"/>
      <c r="ET61" s="184"/>
      <c r="EU61" s="184"/>
      <c r="EV61" s="184"/>
      <c r="EW61" s="184"/>
      <c r="EX61" s="184"/>
      <c r="EY61" s="184"/>
      <c r="EZ61" s="184"/>
      <c r="FA61" s="184"/>
      <c r="FB61" s="184"/>
      <c r="FC61" s="184"/>
      <c r="FD61" s="184"/>
      <c r="FE61" s="184"/>
      <c r="FF61" s="184"/>
      <c r="FG61" s="184"/>
      <c r="FH61" s="184"/>
      <c r="FI61" s="184"/>
      <c r="FJ61" s="184"/>
      <c r="FK61" s="184"/>
      <c r="FL61" s="184"/>
      <c r="FM61" s="184"/>
      <c r="FN61" s="184"/>
      <c r="FO61" s="184"/>
      <c r="FP61" s="184"/>
      <c r="FQ61" s="184"/>
      <c r="FR61" s="184"/>
      <c r="FS61" s="184"/>
      <c r="FT61" s="184"/>
      <c r="FU61" s="184"/>
      <c r="FV61" s="184"/>
      <c r="FW61" s="184"/>
      <c r="FX61" s="184"/>
      <c r="FY61" s="184"/>
      <c r="FZ61" s="184"/>
      <c r="GA61" s="184"/>
      <c r="GB61" s="184"/>
      <c r="GC61" s="184"/>
      <c r="GD61" s="184"/>
      <c r="GE61" s="184"/>
      <c r="GF61" s="184"/>
      <c r="GG61" s="184"/>
      <c r="GH61" s="184"/>
      <c r="GI61" s="184"/>
      <c r="GJ61" s="184"/>
      <c r="GK61" s="184"/>
      <c r="GL61" s="184"/>
      <c r="GM61" s="184"/>
      <c r="GN61" s="184"/>
      <c r="GO61" s="184"/>
      <c r="GP61" s="184"/>
      <c r="GQ61" s="184"/>
      <c r="GR61" s="184"/>
      <c r="GS61" s="184"/>
      <c r="GT61" s="184"/>
      <c r="GU61" s="184"/>
      <c r="GV61" s="184"/>
      <c r="GW61" s="184"/>
      <c r="GX61" s="184"/>
      <c r="GY61" s="184"/>
      <c r="GZ61" s="184"/>
      <c r="HA61" s="184"/>
      <c r="HB61" s="184"/>
      <c r="HC61" s="184"/>
      <c r="HD61" s="184"/>
      <c r="HE61" s="184"/>
      <c r="HF61" s="184"/>
      <c r="HG61" s="184"/>
      <c r="HH61" s="184"/>
      <c r="HI61" s="184"/>
      <c r="HJ61" s="184"/>
      <c r="HK61" s="184"/>
      <c r="HL61" s="184"/>
      <c r="HM61" s="184"/>
      <c r="HN61" s="184"/>
      <c r="HO61" s="184"/>
      <c r="HP61" s="184"/>
      <c r="HQ61" s="184"/>
      <c r="HR61" s="184"/>
      <c r="HS61" s="184"/>
      <c r="HT61" s="184"/>
      <c r="HU61" s="184"/>
      <c r="HV61" s="184"/>
      <c r="HW61" s="184"/>
      <c r="HX61" s="184"/>
      <c r="HY61" s="184"/>
      <c r="HZ61" s="184"/>
      <c r="IA61" s="184"/>
      <c r="IB61" s="184"/>
      <c r="IC61" s="184"/>
      <c r="ID61" s="184"/>
      <c r="IE61" s="184"/>
      <c r="IF61" s="184"/>
      <c r="IG61" s="184"/>
      <c r="IH61" s="184"/>
      <c r="II61" s="184"/>
      <c r="IJ61" s="184"/>
      <c r="IK61" s="184"/>
      <c r="IL61" s="184"/>
      <c r="IM61" s="184"/>
      <c r="IN61" s="184"/>
      <c r="IO61" s="184"/>
      <c r="IP61" s="184"/>
      <c r="IQ61" s="184"/>
      <c r="IR61" s="184"/>
      <c r="IS61" s="184"/>
    </row>
    <row r="62" spans="1:253" ht="18">
      <c r="A62" s="381" t="s">
        <v>204</v>
      </c>
      <c r="B62" s="363" t="s">
        <v>276</v>
      </c>
      <c r="C62" s="205">
        <v>2</v>
      </c>
      <c r="D62" s="205"/>
      <c r="E62" s="205"/>
      <c r="F62" s="376"/>
      <c r="G62" s="379">
        <v>5.5</v>
      </c>
      <c r="H62" s="205">
        <v>165</v>
      </c>
      <c r="I62" s="205">
        <v>72</v>
      </c>
      <c r="J62" s="205">
        <v>18</v>
      </c>
      <c r="K62" s="205">
        <v>18</v>
      </c>
      <c r="L62" s="205"/>
      <c r="M62" s="205">
        <v>93</v>
      </c>
      <c r="N62" s="194"/>
      <c r="O62" s="287">
        <v>4</v>
      </c>
      <c r="P62" s="376"/>
      <c r="Q62" s="361">
        <v>4</v>
      </c>
      <c r="R62" s="361"/>
      <c r="S62" s="361"/>
      <c r="U62" s="135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6"/>
      <c r="BT62" s="136"/>
      <c r="BU62" s="136"/>
      <c r="BV62" s="136"/>
      <c r="BW62" s="136"/>
      <c r="BX62" s="136"/>
      <c r="BY62" s="136"/>
      <c r="BZ62" s="136"/>
      <c r="CA62" s="136"/>
      <c r="CB62" s="136"/>
      <c r="CC62" s="136"/>
      <c r="CD62" s="136"/>
      <c r="CE62" s="136"/>
      <c r="CF62" s="136"/>
      <c r="CG62" s="136"/>
      <c r="CH62" s="136"/>
      <c r="CI62" s="136"/>
      <c r="CJ62" s="136"/>
      <c r="CK62" s="136"/>
      <c r="CL62" s="136"/>
      <c r="CM62" s="136"/>
      <c r="CN62" s="136"/>
      <c r="CO62" s="136"/>
      <c r="CP62" s="136"/>
      <c r="CQ62" s="136"/>
      <c r="CR62" s="136"/>
      <c r="CS62" s="136"/>
      <c r="CT62" s="136"/>
      <c r="CU62" s="136"/>
      <c r="CV62" s="136"/>
      <c r="CW62" s="136"/>
      <c r="CX62" s="136"/>
      <c r="CY62" s="136"/>
      <c r="CZ62" s="136"/>
      <c r="DA62" s="136"/>
      <c r="DB62" s="136"/>
      <c r="DC62" s="136"/>
      <c r="DD62" s="136"/>
      <c r="DE62" s="136"/>
      <c r="DF62" s="136"/>
      <c r="DG62" s="136"/>
      <c r="DH62" s="136"/>
      <c r="DI62" s="136"/>
      <c r="DJ62" s="136"/>
      <c r="DK62" s="136"/>
      <c r="DL62" s="136"/>
      <c r="DM62" s="136"/>
      <c r="DN62" s="136"/>
      <c r="DO62" s="136"/>
      <c r="DP62" s="136"/>
      <c r="DQ62" s="136"/>
      <c r="DR62" s="136"/>
      <c r="DS62" s="136"/>
      <c r="DT62" s="136"/>
      <c r="DU62" s="136"/>
      <c r="DV62" s="136"/>
      <c r="DW62" s="136"/>
      <c r="DX62" s="136"/>
      <c r="DY62" s="136"/>
      <c r="DZ62" s="136"/>
      <c r="EA62" s="136"/>
      <c r="EB62" s="136"/>
      <c r="EC62" s="136"/>
      <c r="ED62" s="136"/>
      <c r="EE62" s="136"/>
      <c r="EF62" s="136"/>
      <c r="EG62" s="136"/>
      <c r="EH62" s="136"/>
      <c r="EI62" s="136"/>
      <c r="EJ62" s="136"/>
      <c r="EK62" s="136"/>
      <c r="EL62" s="136"/>
      <c r="EM62" s="136"/>
      <c r="EN62" s="136"/>
      <c r="EO62" s="136"/>
      <c r="EP62" s="136"/>
      <c r="EQ62" s="136"/>
      <c r="ER62" s="136"/>
      <c r="ES62" s="136"/>
      <c r="ET62" s="136"/>
      <c r="EU62" s="136"/>
      <c r="EV62" s="136"/>
      <c r="EW62" s="136"/>
      <c r="EX62" s="136"/>
      <c r="EY62" s="136"/>
      <c r="EZ62" s="136"/>
      <c r="FA62" s="136"/>
      <c r="FB62" s="136"/>
      <c r="FC62" s="136"/>
      <c r="FD62" s="136"/>
      <c r="FE62" s="136"/>
      <c r="FF62" s="136"/>
      <c r="FG62" s="136"/>
      <c r="FH62" s="136"/>
      <c r="FI62" s="136"/>
      <c r="FJ62" s="136"/>
      <c r="FK62" s="136"/>
      <c r="FL62" s="136"/>
      <c r="FM62" s="136"/>
      <c r="FN62" s="136"/>
      <c r="FO62" s="136"/>
      <c r="FP62" s="136"/>
      <c r="FQ62" s="136"/>
      <c r="FR62" s="136"/>
      <c r="FS62" s="136"/>
      <c r="FT62" s="136"/>
      <c r="FU62" s="136"/>
      <c r="FV62" s="136"/>
      <c r="FW62" s="136"/>
      <c r="FX62" s="136"/>
      <c r="FY62" s="136"/>
      <c r="FZ62" s="136"/>
      <c r="GA62" s="136"/>
      <c r="GB62" s="136"/>
      <c r="GC62" s="136"/>
      <c r="GD62" s="136"/>
      <c r="GE62" s="136"/>
      <c r="GF62" s="136"/>
      <c r="GG62" s="136"/>
      <c r="GH62" s="136"/>
      <c r="GI62" s="136"/>
      <c r="GJ62" s="136"/>
      <c r="GK62" s="136"/>
      <c r="GL62" s="136"/>
      <c r="GM62" s="136"/>
      <c r="GN62" s="136"/>
      <c r="GO62" s="136"/>
      <c r="GP62" s="136"/>
      <c r="GQ62" s="136"/>
      <c r="GR62" s="136"/>
      <c r="GS62" s="136"/>
      <c r="GT62" s="136"/>
      <c r="GU62" s="136"/>
      <c r="GV62" s="136"/>
      <c r="GW62" s="136"/>
      <c r="GX62" s="136"/>
      <c r="GY62" s="136"/>
      <c r="GZ62" s="136"/>
      <c r="HA62" s="136"/>
      <c r="HB62" s="136"/>
      <c r="HC62" s="136"/>
      <c r="HD62" s="136"/>
      <c r="HE62" s="136"/>
      <c r="HF62" s="136"/>
      <c r="HG62" s="136"/>
      <c r="HH62" s="136"/>
      <c r="HI62" s="136"/>
      <c r="HJ62" s="136"/>
      <c r="HK62" s="136"/>
      <c r="HL62" s="136"/>
      <c r="HM62" s="136"/>
      <c r="HN62" s="136"/>
      <c r="HO62" s="136"/>
      <c r="HP62" s="136"/>
      <c r="HQ62" s="136"/>
      <c r="HR62" s="136"/>
      <c r="HS62" s="136"/>
      <c r="HT62" s="136"/>
      <c r="HU62" s="136"/>
      <c r="HV62" s="136"/>
      <c r="HW62" s="136"/>
      <c r="HX62" s="136"/>
      <c r="HY62" s="136"/>
      <c r="HZ62" s="136"/>
      <c r="IA62" s="136"/>
      <c r="IB62" s="136"/>
      <c r="IC62" s="136"/>
      <c r="ID62" s="136"/>
      <c r="IE62" s="136"/>
      <c r="IF62" s="136"/>
      <c r="IG62" s="136"/>
      <c r="IH62" s="136"/>
      <c r="II62" s="136"/>
      <c r="IJ62" s="136"/>
      <c r="IK62" s="136"/>
      <c r="IL62" s="136"/>
      <c r="IM62" s="136"/>
      <c r="IN62" s="136"/>
      <c r="IO62" s="136"/>
      <c r="IP62" s="136"/>
      <c r="IQ62" s="136"/>
      <c r="IR62" s="136"/>
      <c r="IS62" s="136"/>
    </row>
    <row r="63" spans="1:253" ht="8.25" customHeight="1">
      <c r="A63" s="381"/>
      <c r="B63" s="363"/>
      <c r="C63" s="205"/>
      <c r="D63" s="205"/>
      <c r="E63" s="205"/>
      <c r="F63" s="376"/>
      <c r="G63" s="379"/>
      <c r="H63" s="205"/>
      <c r="I63" s="205"/>
      <c r="J63" s="205"/>
      <c r="K63" s="205"/>
      <c r="L63" s="205"/>
      <c r="M63" s="205"/>
      <c r="N63" s="194"/>
      <c r="O63" s="287"/>
      <c r="P63" s="376"/>
      <c r="Q63" s="361"/>
      <c r="R63" s="361"/>
      <c r="S63" s="361"/>
      <c r="U63" s="135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6"/>
      <c r="BX63" s="136"/>
      <c r="BY63" s="136"/>
      <c r="BZ63" s="136"/>
      <c r="CA63" s="136"/>
      <c r="CB63" s="136"/>
      <c r="CC63" s="136"/>
      <c r="CD63" s="136"/>
      <c r="CE63" s="136"/>
      <c r="CF63" s="136"/>
      <c r="CG63" s="136"/>
      <c r="CH63" s="136"/>
      <c r="CI63" s="136"/>
      <c r="CJ63" s="136"/>
      <c r="CK63" s="136"/>
      <c r="CL63" s="136"/>
      <c r="CM63" s="136"/>
      <c r="CN63" s="136"/>
      <c r="CO63" s="136"/>
      <c r="CP63" s="136"/>
      <c r="CQ63" s="136"/>
      <c r="CR63" s="136"/>
      <c r="CS63" s="136"/>
      <c r="CT63" s="136"/>
      <c r="CU63" s="136"/>
      <c r="CV63" s="136"/>
      <c r="CW63" s="136"/>
      <c r="CX63" s="136"/>
      <c r="CY63" s="136"/>
      <c r="CZ63" s="136"/>
      <c r="DA63" s="136"/>
      <c r="DB63" s="136"/>
      <c r="DC63" s="136"/>
      <c r="DD63" s="136"/>
      <c r="DE63" s="136"/>
      <c r="DF63" s="136"/>
      <c r="DG63" s="136"/>
      <c r="DH63" s="136"/>
      <c r="DI63" s="136"/>
      <c r="DJ63" s="136"/>
      <c r="DK63" s="136"/>
      <c r="DL63" s="136"/>
      <c r="DM63" s="136"/>
      <c r="DN63" s="136"/>
      <c r="DO63" s="136"/>
      <c r="DP63" s="136"/>
      <c r="DQ63" s="136"/>
      <c r="DR63" s="136"/>
      <c r="DS63" s="136"/>
      <c r="DT63" s="136"/>
      <c r="DU63" s="136"/>
      <c r="DV63" s="136"/>
      <c r="DW63" s="136"/>
      <c r="DX63" s="136"/>
      <c r="DY63" s="136"/>
      <c r="DZ63" s="136"/>
      <c r="EA63" s="136"/>
      <c r="EB63" s="136"/>
      <c r="EC63" s="136"/>
      <c r="ED63" s="136"/>
      <c r="EE63" s="136"/>
      <c r="EF63" s="136"/>
      <c r="EG63" s="136"/>
      <c r="EH63" s="136"/>
      <c r="EI63" s="136"/>
      <c r="EJ63" s="136"/>
      <c r="EK63" s="136"/>
      <c r="EL63" s="136"/>
      <c r="EM63" s="136"/>
      <c r="EN63" s="136"/>
      <c r="EO63" s="136"/>
      <c r="EP63" s="136"/>
      <c r="EQ63" s="136"/>
      <c r="ER63" s="136"/>
      <c r="ES63" s="136"/>
      <c r="ET63" s="136"/>
      <c r="EU63" s="136"/>
      <c r="EV63" s="136"/>
      <c r="EW63" s="136"/>
      <c r="EX63" s="136"/>
      <c r="EY63" s="136"/>
      <c r="EZ63" s="136"/>
      <c r="FA63" s="136"/>
      <c r="FB63" s="136"/>
      <c r="FC63" s="136"/>
      <c r="FD63" s="136"/>
      <c r="FE63" s="136"/>
      <c r="FF63" s="136"/>
      <c r="FG63" s="136"/>
      <c r="FH63" s="136"/>
      <c r="FI63" s="136"/>
      <c r="FJ63" s="136"/>
      <c r="FK63" s="136"/>
      <c r="FL63" s="136"/>
      <c r="FM63" s="136"/>
      <c r="FN63" s="136"/>
      <c r="FO63" s="136"/>
      <c r="FP63" s="136"/>
      <c r="FQ63" s="136"/>
      <c r="FR63" s="136"/>
      <c r="FS63" s="136"/>
      <c r="FT63" s="136"/>
      <c r="FU63" s="136"/>
      <c r="FV63" s="136"/>
      <c r="FW63" s="136"/>
      <c r="FX63" s="136"/>
      <c r="FY63" s="136"/>
      <c r="FZ63" s="136"/>
      <c r="GA63" s="136"/>
      <c r="GB63" s="136"/>
      <c r="GC63" s="136"/>
      <c r="GD63" s="136"/>
      <c r="GE63" s="136"/>
      <c r="GF63" s="136"/>
      <c r="GG63" s="136"/>
      <c r="GH63" s="136"/>
      <c r="GI63" s="136"/>
      <c r="GJ63" s="136"/>
      <c r="GK63" s="136"/>
      <c r="GL63" s="136"/>
      <c r="GM63" s="136"/>
      <c r="GN63" s="136"/>
      <c r="GO63" s="136"/>
      <c r="GP63" s="136"/>
      <c r="GQ63" s="136"/>
      <c r="GR63" s="136"/>
      <c r="GS63" s="136"/>
      <c r="GT63" s="136"/>
      <c r="GU63" s="136"/>
      <c r="GV63" s="136"/>
      <c r="GW63" s="136"/>
      <c r="GX63" s="136"/>
      <c r="GY63" s="136"/>
      <c r="GZ63" s="136"/>
      <c r="HA63" s="136"/>
      <c r="HB63" s="136"/>
      <c r="HC63" s="136"/>
      <c r="HD63" s="136"/>
      <c r="HE63" s="136"/>
      <c r="HF63" s="136"/>
      <c r="HG63" s="136"/>
      <c r="HH63" s="136"/>
      <c r="HI63" s="136"/>
      <c r="HJ63" s="136"/>
      <c r="HK63" s="136"/>
      <c r="HL63" s="136"/>
      <c r="HM63" s="136"/>
      <c r="HN63" s="136"/>
      <c r="HO63" s="136"/>
      <c r="HP63" s="136"/>
      <c r="HQ63" s="136"/>
      <c r="HR63" s="136"/>
      <c r="HS63" s="136"/>
      <c r="HT63" s="136"/>
      <c r="HU63" s="136"/>
      <c r="HV63" s="136"/>
      <c r="HW63" s="136"/>
      <c r="HX63" s="136"/>
      <c r="HY63" s="136"/>
      <c r="HZ63" s="136"/>
      <c r="IA63" s="136"/>
      <c r="IB63" s="136"/>
      <c r="IC63" s="136"/>
      <c r="ID63" s="136"/>
      <c r="IE63" s="136"/>
      <c r="IF63" s="136"/>
      <c r="IG63" s="136"/>
      <c r="IH63" s="136"/>
      <c r="II63" s="136"/>
      <c r="IJ63" s="136"/>
      <c r="IK63" s="136"/>
      <c r="IL63" s="136"/>
      <c r="IM63" s="136"/>
      <c r="IN63" s="136"/>
      <c r="IO63" s="136"/>
      <c r="IP63" s="136"/>
      <c r="IQ63" s="136"/>
      <c r="IR63" s="136"/>
      <c r="IS63" s="136"/>
    </row>
    <row r="64" spans="1:253" ht="8.25" customHeight="1">
      <c r="A64" s="381"/>
      <c r="B64" s="363"/>
      <c r="C64" s="205"/>
      <c r="D64" s="205"/>
      <c r="E64" s="205"/>
      <c r="F64" s="376"/>
      <c r="G64" s="379"/>
      <c r="H64" s="205"/>
      <c r="I64" s="205"/>
      <c r="J64" s="205"/>
      <c r="K64" s="205"/>
      <c r="L64" s="205"/>
      <c r="M64" s="205"/>
      <c r="N64" s="194"/>
      <c r="O64" s="287"/>
      <c r="P64" s="376"/>
      <c r="Q64" s="361"/>
      <c r="R64" s="361"/>
      <c r="S64" s="361"/>
      <c r="U64" s="135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36"/>
      <c r="BP64" s="136"/>
      <c r="BQ64" s="136"/>
      <c r="BR64" s="136"/>
      <c r="BS64" s="136"/>
      <c r="BT64" s="136"/>
      <c r="BU64" s="136"/>
      <c r="BV64" s="136"/>
      <c r="BW64" s="136"/>
      <c r="BX64" s="136"/>
      <c r="BY64" s="136"/>
      <c r="BZ64" s="136"/>
      <c r="CA64" s="136"/>
      <c r="CB64" s="136"/>
      <c r="CC64" s="136"/>
      <c r="CD64" s="136"/>
      <c r="CE64" s="136"/>
      <c r="CF64" s="136"/>
      <c r="CG64" s="136"/>
      <c r="CH64" s="136"/>
      <c r="CI64" s="136"/>
      <c r="CJ64" s="136"/>
      <c r="CK64" s="136"/>
      <c r="CL64" s="136"/>
      <c r="CM64" s="136"/>
      <c r="CN64" s="136"/>
      <c r="CO64" s="136"/>
      <c r="CP64" s="136"/>
      <c r="CQ64" s="136"/>
      <c r="CR64" s="136"/>
      <c r="CS64" s="136"/>
      <c r="CT64" s="136"/>
      <c r="CU64" s="136"/>
      <c r="CV64" s="136"/>
      <c r="CW64" s="136"/>
      <c r="CX64" s="136"/>
      <c r="CY64" s="136"/>
      <c r="CZ64" s="136"/>
      <c r="DA64" s="136"/>
      <c r="DB64" s="136"/>
      <c r="DC64" s="136"/>
      <c r="DD64" s="136"/>
      <c r="DE64" s="136"/>
      <c r="DF64" s="136"/>
      <c r="DG64" s="136"/>
      <c r="DH64" s="136"/>
      <c r="DI64" s="136"/>
      <c r="DJ64" s="136"/>
      <c r="DK64" s="136"/>
      <c r="DL64" s="136"/>
      <c r="DM64" s="136"/>
      <c r="DN64" s="136"/>
      <c r="DO64" s="136"/>
      <c r="DP64" s="136"/>
      <c r="DQ64" s="136"/>
      <c r="DR64" s="136"/>
      <c r="DS64" s="136"/>
      <c r="DT64" s="136"/>
      <c r="DU64" s="136"/>
      <c r="DV64" s="136"/>
      <c r="DW64" s="136"/>
      <c r="DX64" s="136"/>
      <c r="DY64" s="136"/>
      <c r="DZ64" s="136"/>
      <c r="EA64" s="136"/>
      <c r="EB64" s="136"/>
      <c r="EC64" s="136"/>
      <c r="ED64" s="136"/>
      <c r="EE64" s="136"/>
      <c r="EF64" s="136"/>
      <c r="EG64" s="136"/>
      <c r="EH64" s="136"/>
      <c r="EI64" s="136"/>
      <c r="EJ64" s="136"/>
      <c r="EK64" s="136"/>
      <c r="EL64" s="136"/>
      <c r="EM64" s="136"/>
      <c r="EN64" s="136"/>
      <c r="EO64" s="136"/>
      <c r="EP64" s="136"/>
      <c r="EQ64" s="136"/>
      <c r="ER64" s="136"/>
      <c r="ES64" s="136"/>
      <c r="ET64" s="136"/>
      <c r="EU64" s="136"/>
      <c r="EV64" s="136"/>
      <c r="EW64" s="136"/>
      <c r="EX64" s="136"/>
      <c r="EY64" s="136"/>
      <c r="EZ64" s="136"/>
      <c r="FA64" s="136"/>
      <c r="FB64" s="136"/>
      <c r="FC64" s="136"/>
      <c r="FD64" s="136"/>
      <c r="FE64" s="136"/>
      <c r="FF64" s="136"/>
      <c r="FG64" s="136"/>
      <c r="FH64" s="136"/>
      <c r="FI64" s="136"/>
      <c r="FJ64" s="136"/>
      <c r="FK64" s="136"/>
      <c r="FL64" s="136"/>
      <c r="FM64" s="136"/>
      <c r="FN64" s="136"/>
      <c r="FO64" s="136"/>
      <c r="FP64" s="136"/>
      <c r="FQ64" s="136"/>
      <c r="FR64" s="136"/>
      <c r="FS64" s="136"/>
      <c r="FT64" s="136"/>
      <c r="FU64" s="136"/>
      <c r="FV64" s="136"/>
      <c r="FW64" s="136"/>
      <c r="FX64" s="136"/>
      <c r="FY64" s="136"/>
      <c r="FZ64" s="136"/>
      <c r="GA64" s="136"/>
      <c r="GB64" s="136"/>
      <c r="GC64" s="136"/>
      <c r="GD64" s="136"/>
      <c r="GE64" s="136"/>
      <c r="GF64" s="136"/>
      <c r="GG64" s="136"/>
      <c r="GH64" s="136"/>
      <c r="GI64" s="136"/>
      <c r="GJ64" s="136"/>
      <c r="GK64" s="136"/>
      <c r="GL64" s="136"/>
      <c r="GM64" s="136"/>
      <c r="GN64" s="136"/>
      <c r="GO64" s="136"/>
      <c r="GP64" s="136"/>
      <c r="GQ64" s="136"/>
      <c r="GR64" s="136"/>
      <c r="GS64" s="136"/>
      <c r="GT64" s="136"/>
      <c r="GU64" s="136"/>
      <c r="GV64" s="136"/>
      <c r="GW64" s="136"/>
      <c r="GX64" s="136"/>
      <c r="GY64" s="136"/>
      <c r="GZ64" s="136"/>
      <c r="HA64" s="136"/>
      <c r="HB64" s="136"/>
      <c r="HC64" s="136"/>
      <c r="HD64" s="136"/>
      <c r="HE64" s="136"/>
      <c r="HF64" s="136"/>
      <c r="HG64" s="136"/>
      <c r="HH64" s="136"/>
      <c r="HI64" s="136"/>
      <c r="HJ64" s="136"/>
      <c r="HK64" s="136"/>
      <c r="HL64" s="136"/>
      <c r="HM64" s="136"/>
      <c r="HN64" s="136"/>
      <c r="HO64" s="136"/>
      <c r="HP64" s="136"/>
      <c r="HQ64" s="136"/>
      <c r="HR64" s="136"/>
      <c r="HS64" s="136"/>
      <c r="HT64" s="136"/>
      <c r="HU64" s="136"/>
      <c r="HV64" s="136"/>
      <c r="HW64" s="136"/>
      <c r="HX64" s="136"/>
      <c r="HY64" s="136"/>
      <c r="HZ64" s="136"/>
      <c r="IA64" s="136"/>
      <c r="IB64" s="136"/>
      <c r="IC64" s="136"/>
      <c r="ID64" s="136"/>
      <c r="IE64" s="136"/>
      <c r="IF64" s="136"/>
      <c r="IG64" s="136"/>
      <c r="IH64" s="136"/>
      <c r="II64" s="136"/>
      <c r="IJ64" s="136"/>
      <c r="IK64" s="136"/>
      <c r="IL64" s="136"/>
      <c r="IM64" s="136"/>
      <c r="IN64" s="136"/>
      <c r="IO64" s="136"/>
      <c r="IP64" s="136"/>
      <c r="IQ64" s="136"/>
      <c r="IR64" s="136"/>
      <c r="IS64" s="136"/>
    </row>
    <row r="65" spans="1:253" ht="18">
      <c r="A65" s="381" t="s">
        <v>208</v>
      </c>
      <c r="B65" s="363" t="s">
        <v>251</v>
      </c>
      <c r="C65" s="205">
        <v>2</v>
      </c>
      <c r="D65" s="205"/>
      <c r="E65" s="205"/>
      <c r="F65" s="376"/>
      <c r="G65" s="379">
        <v>5.5</v>
      </c>
      <c r="H65" s="205">
        <v>165</v>
      </c>
      <c r="I65" s="205">
        <v>72</v>
      </c>
      <c r="J65" s="205">
        <v>18</v>
      </c>
      <c r="K65" s="205">
        <v>18</v>
      </c>
      <c r="L65" s="205"/>
      <c r="M65" s="205">
        <v>93</v>
      </c>
      <c r="N65" s="194"/>
      <c r="O65" s="287">
        <v>4</v>
      </c>
      <c r="P65" s="376"/>
      <c r="Q65" s="361">
        <v>4</v>
      </c>
      <c r="R65" s="361"/>
      <c r="S65" s="361"/>
      <c r="U65" s="135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6"/>
      <c r="BU65" s="136"/>
      <c r="BV65" s="136"/>
      <c r="BW65" s="136"/>
      <c r="BX65" s="136"/>
      <c r="BY65" s="136"/>
      <c r="BZ65" s="136"/>
      <c r="CA65" s="136"/>
      <c r="CB65" s="136"/>
      <c r="CC65" s="136"/>
      <c r="CD65" s="136"/>
      <c r="CE65" s="136"/>
      <c r="CF65" s="136"/>
      <c r="CG65" s="136"/>
      <c r="CH65" s="136"/>
      <c r="CI65" s="136"/>
      <c r="CJ65" s="136"/>
      <c r="CK65" s="136"/>
      <c r="CL65" s="136"/>
      <c r="CM65" s="136"/>
      <c r="CN65" s="136"/>
      <c r="CO65" s="136"/>
      <c r="CP65" s="136"/>
      <c r="CQ65" s="136"/>
      <c r="CR65" s="136"/>
      <c r="CS65" s="136"/>
      <c r="CT65" s="136"/>
      <c r="CU65" s="136"/>
      <c r="CV65" s="136"/>
      <c r="CW65" s="136"/>
      <c r="CX65" s="136"/>
      <c r="CY65" s="136"/>
      <c r="CZ65" s="136"/>
      <c r="DA65" s="136"/>
      <c r="DB65" s="136"/>
      <c r="DC65" s="136"/>
      <c r="DD65" s="136"/>
      <c r="DE65" s="136"/>
      <c r="DF65" s="136"/>
      <c r="DG65" s="136"/>
      <c r="DH65" s="136"/>
      <c r="DI65" s="136"/>
      <c r="DJ65" s="136"/>
      <c r="DK65" s="136"/>
      <c r="DL65" s="136"/>
      <c r="DM65" s="136"/>
      <c r="DN65" s="136"/>
      <c r="DO65" s="136"/>
      <c r="DP65" s="136"/>
      <c r="DQ65" s="136"/>
      <c r="DR65" s="136"/>
      <c r="DS65" s="136"/>
      <c r="DT65" s="136"/>
      <c r="DU65" s="136"/>
      <c r="DV65" s="136"/>
      <c r="DW65" s="136"/>
      <c r="DX65" s="136"/>
      <c r="DY65" s="136"/>
      <c r="DZ65" s="136"/>
      <c r="EA65" s="136"/>
      <c r="EB65" s="136"/>
      <c r="EC65" s="136"/>
      <c r="ED65" s="136"/>
      <c r="EE65" s="136"/>
      <c r="EF65" s="136"/>
      <c r="EG65" s="136"/>
      <c r="EH65" s="136"/>
      <c r="EI65" s="136"/>
      <c r="EJ65" s="136"/>
      <c r="EK65" s="136"/>
      <c r="EL65" s="136"/>
      <c r="EM65" s="136"/>
      <c r="EN65" s="136"/>
      <c r="EO65" s="136"/>
      <c r="EP65" s="136"/>
      <c r="EQ65" s="136"/>
      <c r="ER65" s="136"/>
      <c r="ES65" s="136"/>
      <c r="ET65" s="136"/>
      <c r="EU65" s="136"/>
      <c r="EV65" s="136"/>
      <c r="EW65" s="136"/>
      <c r="EX65" s="136"/>
      <c r="EY65" s="136"/>
      <c r="EZ65" s="136"/>
      <c r="FA65" s="136"/>
      <c r="FB65" s="136"/>
      <c r="FC65" s="136"/>
      <c r="FD65" s="136"/>
      <c r="FE65" s="136"/>
      <c r="FF65" s="136"/>
      <c r="FG65" s="136"/>
      <c r="FH65" s="136"/>
      <c r="FI65" s="136"/>
      <c r="FJ65" s="136"/>
      <c r="FK65" s="136"/>
      <c r="FL65" s="136"/>
      <c r="FM65" s="136"/>
      <c r="FN65" s="136"/>
      <c r="FO65" s="136"/>
      <c r="FP65" s="136"/>
      <c r="FQ65" s="136"/>
      <c r="FR65" s="136"/>
      <c r="FS65" s="136"/>
      <c r="FT65" s="136"/>
      <c r="FU65" s="136"/>
      <c r="FV65" s="136"/>
      <c r="FW65" s="136"/>
      <c r="FX65" s="136"/>
      <c r="FY65" s="136"/>
      <c r="FZ65" s="136"/>
      <c r="GA65" s="136"/>
      <c r="GB65" s="136"/>
      <c r="GC65" s="136"/>
      <c r="GD65" s="136"/>
      <c r="GE65" s="136"/>
      <c r="GF65" s="136"/>
      <c r="GG65" s="136"/>
      <c r="GH65" s="136"/>
      <c r="GI65" s="136"/>
      <c r="GJ65" s="136"/>
      <c r="GK65" s="136"/>
      <c r="GL65" s="136"/>
      <c r="GM65" s="136"/>
      <c r="GN65" s="136"/>
      <c r="GO65" s="136"/>
      <c r="GP65" s="136"/>
      <c r="GQ65" s="136"/>
      <c r="GR65" s="136"/>
      <c r="GS65" s="136"/>
      <c r="GT65" s="136"/>
      <c r="GU65" s="136"/>
      <c r="GV65" s="136"/>
      <c r="GW65" s="136"/>
      <c r="GX65" s="136"/>
      <c r="GY65" s="136"/>
      <c r="GZ65" s="136"/>
      <c r="HA65" s="136"/>
      <c r="HB65" s="136"/>
      <c r="HC65" s="136"/>
      <c r="HD65" s="136"/>
      <c r="HE65" s="136"/>
      <c r="HF65" s="136"/>
      <c r="HG65" s="136"/>
      <c r="HH65" s="136"/>
      <c r="HI65" s="136"/>
      <c r="HJ65" s="136"/>
      <c r="HK65" s="136"/>
      <c r="HL65" s="136"/>
      <c r="HM65" s="136"/>
      <c r="HN65" s="136"/>
      <c r="HO65" s="136"/>
      <c r="HP65" s="136"/>
      <c r="HQ65" s="136"/>
      <c r="HR65" s="136"/>
      <c r="HS65" s="136"/>
      <c r="HT65" s="136"/>
      <c r="HU65" s="136"/>
      <c r="HV65" s="136"/>
      <c r="HW65" s="136"/>
      <c r="HX65" s="136"/>
      <c r="HY65" s="136"/>
      <c r="HZ65" s="136"/>
      <c r="IA65" s="136"/>
      <c r="IB65" s="136"/>
      <c r="IC65" s="136"/>
      <c r="ID65" s="136"/>
      <c r="IE65" s="136"/>
      <c r="IF65" s="136"/>
      <c r="IG65" s="136"/>
      <c r="IH65" s="136"/>
      <c r="II65" s="136"/>
      <c r="IJ65" s="136"/>
      <c r="IK65" s="136"/>
      <c r="IL65" s="136"/>
      <c r="IM65" s="136"/>
      <c r="IN65" s="136"/>
      <c r="IO65" s="136"/>
      <c r="IP65" s="136"/>
      <c r="IQ65" s="136"/>
      <c r="IR65" s="136"/>
      <c r="IS65" s="136"/>
    </row>
    <row r="66" spans="1:253" ht="8.25" customHeight="1">
      <c r="A66" s="381"/>
      <c r="B66" s="363"/>
      <c r="C66" s="205"/>
      <c r="D66" s="205"/>
      <c r="E66" s="205"/>
      <c r="F66" s="376"/>
      <c r="G66" s="379"/>
      <c r="H66" s="205"/>
      <c r="I66" s="205"/>
      <c r="J66" s="205"/>
      <c r="K66" s="205"/>
      <c r="L66" s="205"/>
      <c r="M66" s="205"/>
      <c r="N66" s="194"/>
      <c r="O66" s="287"/>
      <c r="P66" s="376"/>
      <c r="Q66" s="361"/>
      <c r="R66" s="361"/>
      <c r="S66" s="361"/>
      <c r="U66" s="135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136"/>
      <c r="BQ66" s="136"/>
      <c r="BR66" s="136"/>
      <c r="BS66" s="136"/>
      <c r="BT66" s="136"/>
      <c r="BU66" s="136"/>
      <c r="BV66" s="136"/>
      <c r="BW66" s="136"/>
      <c r="BX66" s="136"/>
      <c r="BY66" s="136"/>
      <c r="BZ66" s="136"/>
      <c r="CA66" s="136"/>
      <c r="CB66" s="136"/>
      <c r="CC66" s="136"/>
      <c r="CD66" s="136"/>
      <c r="CE66" s="136"/>
      <c r="CF66" s="136"/>
      <c r="CG66" s="136"/>
      <c r="CH66" s="136"/>
      <c r="CI66" s="136"/>
      <c r="CJ66" s="136"/>
      <c r="CK66" s="136"/>
      <c r="CL66" s="136"/>
      <c r="CM66" s="136"/>
      <c r="CN66" s="136"/>
      <c r="CO66" s="136"/>
      <c r="CP66" s="136"/>
      <c r="CQ66" s="136"/>
      <c r="CR66" s="136"/>
      <c r="CS66" s="136"/>
      <c r="CT66" s="136"/>
      <c r="CU66" s="136"/>
      <c r="CV66" s="136"/>
      <c r="CW66" s="136"/>
      <c r="CX66" s="136"/>
      <c r="CY66" s="136"/>
      <c r="CZ66" s="136"/>
      <c r="DA66" s="136"/>
      <c r="DB66" s="136"/>
      <c r="DC66" s="136"/>
      <c r="DD66" s="136"/>
      <c r="DE66" s="136"/>
      <c r="DF66" s="136"/>
      <c r="DG66" s="136"/>
      <c r="DH66" s="136"/>
      <c r="DI66" s="136"/>
      <c r="DJ66" s="136"/>
      <c r="DK66" s="136"/>
      <c r="DL66" s="136"/>
      <c r="DM66" s="136"/>
      <c r="DN66" s="136"/>
      <c r="DO66" s="136"/>
      <c r="DP66" s="136"/>
      <c r="DQ66" s="136"/>
      <c r="DR66" s="136"/>
      <c r="DS66" s="136"/>
      <c r="DT66" s="136"/>
      <c r="DU66" s="136"/>
      <c r="DV66" s="136"/>
      <c r="DW66" s="136"/>
      <c r="DX66" s="136"/>
      <c r="DY66" s="136"/>
      <c r="DZ66" s="136"/>
      <c r="EA66" s="136"/>
      <c r="EB66" s="136"/>
      <c r="EC66" s="136"/>
      <c r="ED66" s="136"/>
      <c r="EE66" s="136"/>
      <c r="EF66" s="136"/>
      <c r="EG66" s="136"/>
      <c r="EH66" s="136"/>
      <c r="EI66" s="136"/>
      <c r="EJ66" s="136"/>
      <c r="EK66" s="136"/>
      <c r="EL66" s="136"/>
      <c r="EM66" s="136"/>
      <c r="EN66" s="136"/>
      <c r="EO66" s="136"/>
      <c r="EP66" s="136"/>
      <c r="EQ66" s="136"/>
      <c r="ER66" s="136"/>
      <c r="ES66" s="136"/>
      <c r="ET66" s="136"/>
      <c r="EU66" s="136"/>
      <c r="EV66" s="136"/>
      <c r="EW66" s="136"/>
      <c r="EX66" s="136"/>
      <c r="EY66" s="136"/>
      <c r="EZ66" s="136"/>
      <c r="FA66" s="136"/>
      <c r="FB66" s="136"/>
      <c r="FC66" s="136"/>
      <c r="FD66" s="136"/>
      <c r="FE66" s="136"/>
      <c r="FF66" s="136"/>
      <c r="FG66" s="136"/>
      <c r="FH66" s="136"/>
      <c r="FI66" s="136"/>
      <c r="FJ66" s="136"/>
      <c r="FK66" s="136"/>
      <c r="FL66" s="136"/>
      <c r="FM66" s="136"/>
      <c r="FN66" s="136"/>
      <c r="FO66" s="136"/>
      <c r="FP66" s="136"/>
      <c r="FQ66" s="136"/>
      <c r="FR66" s="136"/>
      <c r="FS66" s="136"/>
      <c r="FT66" s="136"/>
      <c r="FU66" s="136"/>
      <c r="FV66" s="136"/>
      <c r="FW66" s="136"/>
      <c r="FX66" s="136"/>
      <c r="FY66" s="136"/>
      <c r="FZ66" s="136"/>
      <c r="GA66" s="136"/>
      <c r="GB66" s="136"/>
      <c r="GC66" s="136"/>
      <c r="GD66" s="136"/>
      <c r="GE66" s="136"/>
      <c r="GF66" s="136"/>
      <c r="GG66" s="136"/>
      <c r="GH66" s="136"/>
      <c r="GI66" s="136"/>
      <c r="GJ66" s="136"/>
      <c r="GK66" s="136"/>
      <c r="GL66" s="136"/>
      <c r="GM66" s="136"/>
      <c r="GN66" s="136"/>
      <c r="GO66" s="136"/>
      <c r="GP66" s="136"/>
      <c r="GQ66" s="136"/>
      <c r="GR66" s="136"/>
      <c r="GS66" s="136"/>
      <c r="GT66" s="136"/>
      <c r="GU66" s="136"/>
      <c r="GV66" s="136"/>
      <c r="GW66" s="136"/>
      <c r="GX66" s="136"/>
      <c r="GY66" s="136"/>
      <c r="GZ66" s="136"/>
      <c r="HA66" s="136"/>
      <c r="HB66" s="136"/>
      <c r="HC66" s="136"/>
      <c r="HD66" s="136"/>
      <c r="HE66" s="136"/>
      <c r="HF66" s="136"/>
      <c r="HG66" s="136"/>
      <c r="HH66" s="136"/>
      <c r="HI66" s="136"/>
      <c r="HJ66" s="136"/>
      <c r="HK66" s="136"/>
      <c r="HL66" s="136"/>
      <c r="HM66" s="136"/>
      <c r="HN66" s="136"/>
      <c r="HO66" s="136"/>
      <c r="HP66" s="136"/>
      <c r="HQ66" s="136"/>
      <c r="HR66" s="136"/>
      <c r="HS66" s="136"/>
      <c r="HT66" s="136"/>
      <c r="HU66" s="136"/>
      <c r="HV66" s="136"/>
      <c r="HW66" s="136"/>
      <c r="HX66" s="136"/>
      <c r="HY66" s="136"/>
      <c r="HZ66" s="136"/>
      <c r="IA66" s="136"/>
      <c r="IB66" s="136"/>
      <c r="IC66" s="136"/>
      <c r="ID66" s="136"/>
      <c r="IE66" s="136"/>
      <c r="IF66" s="136"/>
      <c r="IG66" s="136"/>
      <c r="IH66" s="136"/>
      <c r="II66" s="136"/>
      <c r="IJ66" s="136"/>
      <c r="IK66" s="136"/>
      <c r="IL66" s="136"/>
      <c r="IM66" s="136"/>
      <c r="IN66" s="136"/>
      <c r="IO66" s="136"/>
      <c r="IP66" s="136"/>
      <c r="IQ66" s="136"/>
      <c r="IR66" s="136"/>
      <c r="IS66" s="136"/>
    </row>
    <row r="67" spans="1:253" ht="8.25" customHeight="1">
      <c r="A67" s="381"/>
      <c r="B67" s="363"/>
      <c r="C67" s="205"/>
      <c r="D67" s="205"/>
      <c r="E67" s="205"/>
      <c r="F67" s="376"/>
      <c r="G67" s="379"/>
      <c r="H67" s="205"/>
      <c r="I67" s="205"/>
      <c r="J67" s="205"/>
      <c r="K67" s="205"/>
      <c r="L67" s="205"/>
      <c r="M67" s="205"/>
      <c r="N67" s="194"/>
      <c r="O67" s="287"/>
      <c r="P67" s="376"/>
      <c r="Q67" s="361"/>
      <c r="R67" s="361"/>
      <c r="S67" s="361"/>
      <c r="U67" s="135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6"/>
      <c r="BU67" s="136"/>
      <c r="BV67" s="136"/>
      <c r="BW67" s="136"/>
      <c r="BX67" s="136"/>
      <c r="BY67" s="136"/>
      <c r="BZ67" s="136"/>
      <c r="CA67" s="136"/>
      <c r="CB67" s="136"/>
      <c r="CC67" s="136"/>
      <c r="CD67" s="136"/>
      <c r="CE67" s="136"/>
      <c r="CF67" s="136"/>
      <c r="CG67" s="136"/>
      <c r="CH67" s="136"/>
      <c r="CI67" s="136"/>
      <c r="CJ67" s="136"/>
      <c r="CK67" s="136"/>
      <c r="CL67" s="136"/>
      <c r="CM67" s="136"/>
      <c r="CN67" s="136"/>
      <c r="CO67" s="136"/>
      <c r="CP67" s="136"/>
      <c r="CQ67" s="136"/>
      <c r="CR67" s="136"/>
      <c r="CS67" s="136"/>
      <c r="CT67" s="136"/>
      <c r="CU67" s="136"/>
      <c r="CV67" s="136"/>
      <c r="CW67" s="136"/>
      <c r="CX67" s="136"/>
      <c r="CY67" s="136"/>
      <c r="CZ67" s="136"/>
      <c r="DA67" s="136"/>
      <c r="DB67" s="136"/>
      <c r="DC67" s="136"/>
      <c r="DD67" s="136"/>
      <c r="DE67" s="136"/>
      <c r="DF67" s="136"/>
      <c r="DG67" s="136"/>
      <c r="DH67" s="136"/>
      <c r="DI67" s="136"/>
      <c r="DJ67" s="136"/>
      <c r="DK67" s="136"/>
      <c r="DL67" s="136"/>
      <c r="DM67" s="136"/>
      <c r="DN67" s="136"/>
      <c r="DO67" s="136"/>
      <c r="DP67" s="136"/>
      <c r="DQ67" s="136"/>
      <c r="DR67" s="136"/>
      <c r="DS67" s="136"/>
      <c r="DT67" s="136"/>
      <c r="DU67" s="136"/>
      <c r="DV67" s="136"/>
      <c r="DW67" s="136"/>
      <c r="DX67" s="136"/>
      <c r="DY67" s="136"/>
      <c r="DZ67" s="136"/>
      <c r="EA67" s="136"/>
      <c r="EB67" s="136"/>
      <c r="EC67" s="136"/>
      <c r="ED67" s="136"/>
      <c r="EE67" s="136"/>
      <c r="EF67" s="136"/>
      <c r="EG67" s="136"/>
      <c r="EH67" s="136"/>
      <c r="EI67" s="136"/>
      <c r="EJ67" s="136"/>
      <c r="EK67" s="136"/>
      <c r="EL67" s="136"/>
      <c r="EM67" s="136"/>
      <c r="EN67" s="136"/>
      <c r="EO67" s="136"/>
      <c r="EP67" s="136"/>
      <c r="EQ67" s="136"/>
      <c r="ER67" s="136"/>
      <c r="ES67" s="136"/>
      <c r="ET67" s="136"/>
      <c r="EU67" s="136"/>
      <c r="EV67" s="136"/>
      <c r="EW67" s="136"/>
      <c r="EX67" s="136"/>
      <c r="EY67" s="136"/>
      <c r="EZ67" s="136"/>
      <c r="FA67" s="136"/>
      <c r="FB67" s="136"/>
      <c r="FC67" s="136"/>
      <c r="FD67" s="136"/>
      <c r="FE67" s="136"/>
      <c r="FF67" s="136"/>
      <c r="FG67" s="136"/>
      <c r="FH67" s="136"/>
      <c r="FI67" s="136"/>
      <c r="FJ67" s="136"/>
      <c r="FK67" s="136"/>
      <c r="FL67" s="136"/>
      <c r="FM67" s="136"/>
      <c r="FN67" s="136"/>
      <c r="FO67" s="136"/>
      <c r="FP67" s="136"/>
      <c r="FQ67" s="136"/>
      <c r="FR67" s="136"/>
      <c r="FS67" s="136"/>
      <c r="FT67" s="136"/>
      <c r="FU67" s="136"/>
      <c r="FV67" s="136"/>
      <c r="FW67" s="136"/>
      <c r="FX67" s="136"/>
      <c r="FY67" s="136"/>
      <c r="FZ67" s="136"/>
      <c r="GA67" s="136"/>
      <c r="GB67" s="136"/>
      <c r="GC67" s="136"/>
      <c r="GD67" s="136"/>
      <c r="GE67" s="136"/>
      <c r="GF67" s="136"/>
      <c r="GG67" s="136"/>
      <c r="GH67" s="136"/>
      <c r="GI67" s="136"/>
      <c r="GJ67" s="136"/>
      <c r="GK67" s="136"/>
      <c r="GL67" s="136"/>
      <c r="GM67" s="136"/>
      <c r="GN67" s="136"/>
      <c r="GO67" s="136"/>
      <c r="GP67" s="136"/>
      <c r="GQ67" s="136"/>
      <c r="GR67" s="136"/>
      <c r="GS67" s="136"/>
      <c r="GT67" s="136"/>
      <c r="GU67" s="136"/>
      <c r="GV67" s="136"/>
      <c r="GW67" s="136"/>
      <c r="GX67" s="136"/>
      <c r="GY67" s="136"/>
      <c r="GZ67" s="136"/>
      <c r="HA67" s="136"/>
      <c r="HB67" s="136"/>
      <c r="HC67" s="136"/>
      <c r="HD67" s="136"/>
      <c r="HE67" s="136"/>
      <c r="HF67" s="136"/>
      <c r="HG67" s="136"/>
      <c r="HH67" s="136"/>
      <c r="HI67" s="136"/>
      <c r="HJ67" s="136"/>
      <c r="HK67" s="136"/>
      <c r="HL67" s="136"/>
      <c r="HM67" s="136"/>
      <c r="HN67" s="136"/>
      <c r="HO67" s="136"/>
      <c r="HP67" s="136"/>
      <c r="HQ67" s="136"/>
      <c r="HR67" s="136"/>
      <c r="HS67" s="136"/>
      <c r="HT67" s="136"/>
      <c r="HU67" s="136"/>
      <c r="HV67" s="136"/>
      <c r="HW67" s="136"/>
      <c r="HX67" s="136"/>
      <c r="HY67" s="136"/>
      <c r="HZ67" s="136"/>
      <c r="IA67" s="136"/>
      <c r="IB67" s="136"/>
      <c r="IC67" s="136"/>
      <c r="ID67" s="136"/>
      <c r="IE67" s="136"/>
      <c r="IF67" s="136"/>
      <c r="IG67" s="136"/>
      <c r="IH67" s="136"/>
      <c r="II67" s="136"/>
      <c r="IJ67" s="136"/>
      <c r="IK67" s="136"/>
      <c r="IL67" s="136"/>
      <c r="IM67" s="136"/>
      <c r="IN67" s="136"/>
      <c r="IO67" s="136"/>
      <c r="IP67" s="136"/>
      <c r="IQ67" s="136"/>
      <c r="IR67" s="136"/>
      <c r="IS67" s="136"/>
    </row>
    <row r="68" spans="1:253" ht="18">
      <c r="A68" s="381" t="s">
        <v>210</v>
      </c>
      <c r="B68" s="363" t="s">
        <v>250</v>
      </c>
      <c r="C68" s="205">
        <v>2</v>
      </c>
      <c r="D68" s="205"/>
      <c r="E68" s="205"/>
      <c r="F68" s="376"/>
      <c r="G68" s="379">
        <v>5.5</v>
      </c>
      <c r="H68" s="205">
        <v>165</v>
      </c>
      <c r="I68" s="205">
        <v>72</v>
      </c>
      <c r="J68" s="205">
        <v>18</v>
      </c>
      <c r="K68" s="205">
        <v>18</v>
      </c>
      <c r="L68" s="205"/>
      <c r="M68" s="205">
        <v>93</v>
      </c>
      <c r="N68" s="295"/>
      <c r="O68" s="295">
        <v>4</v>
      </c>
      <c r="P68" s="376"/>
      <c r="Q68" s="361">
        <v>4</v>
      </c>
      <c r="R68" s="377"/>
      <c r="S68" s="377"/>
      <c r="U68" s="151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4"/>
      <c r="BC68" s="184"/>
      <c r="BD68" s="184"/>
      <c r="BE68" s="184"/>
      <c r="BF68" s="184"/>
      <c r="BG68" s="184"/>
      <c r="BH68" s="184"/>
      <c r="BI68" s="184"/>
      <c r="BJ68" s="184"/>
      <c r="BK68" s="184"/>
      <c r="BL68" s="184"/>
      <c r="BM68" s="184"/>
      <c r="BN68" s="184"/>
      <c r="BO68" s="184"/>
      <c r="BP68" s="184"/>
      <c r="BQ68" s="184"/>
      <c r="BR68" s="184"/>
      <c r="BS68" s="184"/>
      <c r="BT68" s="184"/>
      <c r="BU68" s="184"/>
      <c r="BV68" s="184"/>
      <c r="BW68" s="184"/>
      <c r="BX68" s="184"/>
      <c r="BY68" s="184"/>
      <c r="BZ68" s="184"/>
      <c r="CA68" s="184"/>
      <c r="CB68" s="184"/>
      <c r="CC68" s="184"/>
      <c r="CD68" s="184"/>
      <c r="CE68" s="184"/>
      <c r="CF68" s="184"/>
      <c r="CG68" s="184"/>
      <c r="CH68" s="184"/>
      <c r="CI68" s="184"/>
      <c r="CJ68" s="184"/>
      <c r="CK68" s="184"/>
      <c r="CL68" s="184"/>
      <c r="CM68" s="184"/>
      <c r="CN68" s="184"/>
      <c r="CO68" s="184"/>
      <c r="CP68" s="184"/>
      <c r="CQ68" s="184"/>
      <c r="CR68" s="184"/>
      <c r="CS68" s="184"/>
      <c r="CT68" s="184"/>
      <c r="CU68" s="184"/>
      <c r="CV68" s="184"/>
      <c r="CW68" s="184"/>
      <c r="CX68" s="184"/>
      <c r="CY68" s="184"/>
      <c r="CZ68" s="184"/>
      <c r="DA68" s="184"/>
      <c r="DB68" s="184"/>
      <c r="DC68" s="184"/>
      <c r="DD68" s="184"/>
      <c r="DE68" s="184"/>
      <c r="DF68" s="184"/>
      <c r="DG68" s="184"/>
      <c r="DH68" s="184"/>
      <c r="DI68" s="184"/>
      <c r="DJ68" s="184"/>
      <c r="DK68" s="184"/>
      <c r="DL68" s="184"/>
      <c r="DM68" s="184"/>
      <c r="DN68" s="184"/>
      <c r="DO68" s="184"/>
      <c r="DP68" s="184"/>
      <c r="DQ68" s="184"/>
      <c r="DR68" s="184"/>
      <c r="DS68" s="184"/>
      <c r="DT68" s="184"/>
      <c r="DU68" s="184"/>
      <c r="DV68" s="184"/>
      <c r="DW68" s="184"/>
      <c r="DX68" s="184"/>
      <c r="DY68" s="184"/>
      <c r="DZ68" s="184"/>
      <c r="EA68" s="184"/>
      <c r="EB68" s="184"/>
      <c r="EC68" s="184"/>
      <c r="ED68" s="184"/>
      <c r="EE68" s="184"/>
      <c r="EF68" s="184"/>
      <c r="EG68" s="184"/>
      <c r="EH68" s="184"/>
      <c r="EI68" s="184"/>
      <c r="EJ68" s="184"/>
      <c r="EK68" s="184"/>
      <c r="EL68" s="184"/>
      <c r="EM68" s="184"/>
      <c r="EN68" s="184"/>
      <c r="EO68" s="184"/>
      <c r="EP68" s="184"/>
      <c r="EQ68" s="184"/>
      <c r="ER68" s="184"/>
      <c r="ES68" s="184"/>
      <c r="ET68" s="184"/>
      <c r="EU68" s="184"/>
      <c r="EV68" s="184"/>
      <c r="EW68" s="184"/>
      <c r="EX68" s="184"/>
      <c r="EY68" s="184"/>
      <c r="EZ68" s="184"/>
      <c r="FA68" s="184"/>
      <c r="FB68" s="184"/>
      <c r="FC68" s="184"/>
      <c r="FD68" s="184"/>
      <c r="FE68" s="184"/>
      <c r="FF68" s="184"/>
      <c r="FG68" s="184"/>
      <c r="FH68" s="184"/>
      <c r="FI68" s="184"/>
      <c r="FJ68" s="184"/>
      <c r="FK68" s="184"/>
      <c r="FL68" s="184"/>
      <c r="FM68" s="184"/>
      <c r="FN68" s="184"/>
      <c r="FO68" s="184"/>
      <c r="FP68" s="184"/>
      <c r="FQ68" s="184"/>
      <c r="FR68" s="184"/>
      <c r="FS68" s="184"/>
      <c r="FT68" s="184"/>
      <c r="FU68" s="184"/>
      <c r="FV68" s="184"/>
      <c r="FW68" s="184"/>
      <c r="FX68" s="184"/>
      <c r="FY68" s="184"/>
      <c r="FZ68" s="184"/>
      <c r="GA68" s="184"/>
      <c r="GB68" s="184"/>
      <c r="GC68" s="184"/>
      <c r="GD68" s="184"/>
      <c r="GE68" s="184"/>
      <c r="GF68" s="184"/>
      <c r="GG68" s="184"/>
      <c r="GH68" s="184"/>
      <c r="GI68" s="184"/>
      <c r="GJ68" s="184"/>
      <c r="GK68" s="184"/>
      <c r="GL68" s="184"/>
      <c r="GM68" s="184"/>
      <c r="GN68" s="184"/>
      <c r="GO68" s="184"/>
      <c r="GP68" s="184"/>
      <c r="GQ68" s="184"/>
      <c r="GR68" s="184"/>
      <c r="GS68" s="184"/>
      <c r="GT68" s="184"/>
      <c r="GU68" s="184"/>
      <c r="GV68" s="184"/>
      <c r="GW68" s="184"/>
      <c r="GX68" s="184"/>
      <c r="GY68" s="184"/>
      <c r="GZ68" s="184"/>
      <c r="HA68" s="184"/>
      <c r="HB68" s="184"/>
      <c r="HC68" s="184"/>
      <c r="HD68" s="184"/>
      <c r="HE68" s="184"/>
      <c r="HF68" s="184"/>
      <c r="HG68" s="184"/>
      <c r="HH68" s="184"/>
      <c r="HI68" s="184"/>
      <c r="HJ68" s="184"/>
      <c r="HK68" s="184"/>
      <c r="HL68" s="184"/>
      <c r="HM68" s="184"/>
      <c r="HN68" s="184"/>
      <c r="HO68" s="184"/>
      <c r="HP68" s="184"/>
      <c r="HQ68" s="184"/>
      <c r="HR68" s="184"/>
      <c r="HS68" s="184"/>
      <c r="HT68" s="184"/>
      <c r="HU68" s="184"/>
      <c r="HV68" s="184"/>
      <c r="HW68" s="184"/>
      <c r="HX68" s="184"/>
      <c r="HY68" s="184"/>
      <c r="HZ68" s="184"/>
      <c r="IA68" s="184"/>
      <c r="IB68" s="184"/>
      <c r="IC68" s="184"/>
      <c r="ID68" s="184"/>
      <c r="IE68" s="184"/>
      <c r="IF68" s="184"/>
      <c r="IG68" s="184"/>
      <c r="IH68" s="184"/>
      <c r="II68" s="184"/>
      <c r="IJ68" s="184"/>
      <c r="IK68" s="184"/>
      <c r="IL68" s="184"/>
      <c r="IM68" s="184"/>
      <c r="IN68" s="184"/>
      <c r="IO68" s="184"/>
      <c r="IP68" s="184"/>
      <c r="IQ68" s="184"/>
      <c r="IR68" s="184"/>
      <c r="IS68" s="184"/>
    </row>
    <row r="69" spans="1:253" ht="8.25" customHeight="1">
      <c r="A69" s="381"/>
      <c r="B69" s="363"/>
      <c r="C69" s="205"/>
      <c r="D69" s="205"/>
      <c r="E69" s="205"/>
      <c r="F69" s="376"/>
      <c r="G69" s="379"/>
      <c r="H69" s="205"/>
      <c r="I69" s="205"/>
      <c r="J69" s="205"/>
      <c r="K69" s="205"/>
      <c r="L69" s="205"/>
      <c r="M69" s="205"/>
      <c r="N69" s="295"/>
      <c r="O69" s="295"/>
      <c r="P69" s="376"/>
      <c r="Q69" s="361"/>
      <c r="R69" s="377"/>
      <c r="S69" s="377"/>
      <c r="U69" s="151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84"/>
      <c r="AT69" s="184"/>
      <c r="AU69" s="184"/>
      <c r="AV69" s="184"/>
      <c r="AW69" s="184"/>
      <c r="AX69" s="184"/>
      <c r="AY69" s="184"/>
      <c r="AZ69" s="184"/>
      <c r="BA69" s="184"/>
      <c r="BB69" s="184"/>
      <c r="BC69" s="184"/>
      <c r="BD69" s="184"/>
      <c r="BE69" s="184"/>
      <c r="BF69" s="184"/>
      <c r="BG69" s="184"/>
      <c r="BH69" s="184"/>
      <c r="BI69" s="184"/>
      <c r="BJ69" s="184"/>
      <c r="BK69" s="184"/>
      <c r="BL69" s="184"/>
      <c r="BM69" s="184"/>
      <c r="BN69" s="184"/>
      <c r="BO69" s="184"/>
      <c r="BP69" s="184"/>
      <c r="BQ69" s="184"/>
      <c r="BR69" s="184"/>
      <c r="BS69" s="184"/>
      <c r="BT69" s="184"/>
      <c r="BU69" s="184"/>
      <c r="BV69" s="184"/>
      <c r="BW69" s="184"/>
      <c r="BX69" s="184"/>
      <c r="BY69" s="184"/>
      <c r="BZ69" s="184"/>
      <c r="CA69" s="184"/>
      <c r="CB69" s="184"/>
      <c r="CC69" s="184"/>
      <c r="CD69" s="184"/>
      <c r="CE69" s="184"/>
      <c r="CF69" s="184"/>
      <c r="CG69" s="184"/>
      <c r="CH69" s="184"/>
      <c r="CI69" s="184"/>
      <c r="CJ69" s="184"/>
      <c r="CK69" s="184"/>
      <c r="CL69" s="184"/>
      <c r="CM69" s="184"/>
      <c r="CN69" s="184"/>
      <c r="CO69" s="184"/>
      <c r="CP69" s="184"/>
      <c r="CQ69" s="184"/>
      <c r="CR69" s="184"/>
      <c r="CS69" s="184"/>
      <c r="CT69" s="184"/>
      <c r="CU69" s="184"/>
      <c r="CV69" s="184"/>
      <c r="CW69" s="184"/>
      <c r="CX69" s="184"/>
      <c r="CY69" s="184"/>
      <c r="CZ69" s="184"/>
      <c r="DA69" s="184"/>
      <c r="DB69" s="184"/>
      <c r="DC69" s="184"/>
      <c r="DD69" s="184"/>
      <c r="DE69" s="184"/>
      <c r="DF69" s="184"/>
      <c r="DG69" s="184"/>
      <c r="DH69" s="184"/>
      <c r="DI69" s="184"/>
      <c r="DJ69" s="184"/>
      <c r="DK69" s="184"/>
      <c r="DL69" s="184"/>
      <c r="DM69" s="184"/>
      <c r="DN69" s="184"/>
      <c r="DO69" s="184"/>
      <c r="DP69" s="184"/>
      <c r="DQ69" s="184"/>
      <c r="DR69" s="184"/>
      <c r="DS69" s="184"/>
      <c r="DT69" s="184"/>
      <c r="DU69" s="184"/>
      <c r="DV69" s="184"/>
      <c r="DW69" s="184"/>
      <c r="DX69" s="184"/>
      <c r="DY69" s="184"/>
      <c r="DZ69" s="184"/>
      <c r="EA69" s="184"/>
      <c r="EB69" s="184"/>
      <c r="EC69" s="184"/>
      <c r="ED69" s="184"/>
      <c r="EE69" s="184"/>
      <c r="EF69" s="184"/>
      <c r="EG69" s="184"/>
      <c r="EH69" s="184"/>
      <c r="EI69" s="184"/>
      <c r="EJ69" s="184"/>
      <c r="EK69" s="184"/>
      <c r="EL69" s="184"/>
      <c r="EM69" s="184"/>
      <c r="EN69" s="184"/>
      <c r="EO69" s="184"/>
      <c r="EP69" s="184"/>
      <c r="EQ69" s="184"/>
      <c r="ER69" s="184"/>
      <c r="ES69" s="184"/>
      <c r="ET69" s="184"/>
      <c r="EU69" s="184"/>
      <c r="EV69" s="184"/>
      <c r="EW69" s="184"/>
      <c r="EX69" s="184"/>
      <c r="EY69" s="184"/>
      <c r="EZ69" s="184"/>
      <c r="FA69" s="184"/>
      <c r="FB69" s="184"/>
      <c r="FC69" s="184"/>
      <c r="FD69" s="184"/>
      <c r="FE69" s="184"/>
      <c r="FF69" s="184"/>
      <c r="FG69" s="184"/>
      <c r="FH69" s="184"/>
      <c r="FI69" s="184"/>
      <c r="FJ69" s="184"/>
      <c r="FK69" s="184"/>
      <c r="FL69" s="184"/>
      <c r="FM69" s="184"/>
      <c r="FN69" s="184"/>
      <c r="FO69" s="184"/>
      <c r="FP69" s="184"/>
      <c r="FQ69" s="184"/>
      <c r="FR69" s="184"/>
      <c r="FS69" s="184"/>
      <c r="FT69" s="184"/>
      <c r="FU69" s="184"/>
      <c r="FV69" s="184"/>
      <c r="FW69" s="184"/>
      <c r="FX69" s="184"/>
      <c r="FY69" s="184"/>
      <c r="FZ69" s="184"/>
      <c r="GA69" s="184"/>
      <c r="GB69" s="184"/>
      <c r="GC69" s="184"/>
      <c r="GD69" s="184"/>
      <c r="GE69" s="184"/>
      <c r="GF69" s="184"/>
      <c r="GG69" s="184"/>
      <c r="GH69" s="184"/>
      <c r="GI69" s="184"/>
      <c r="GJ69" s="184"/>
      <c r="GK69" s="184"/>
      <c r="GL69" s="184"/>
      <c r="GM69" s="184"/>
      <c r="GN69" s="184"/>
      <c r="GO69" s="184"/>
      <c r="GP69" s="184"/>
      <c r="GQ69" s="184"/>
      <c r="GR69" s="184"/>
      <c r="GS69" s="184"/>
      <c r="GT69" s="184"/>
      <c r="GU69" s="184"/>
      <c r="GV69" s="184"/>
      <c r="GW69" s="184"/>
      <c r="GX69" s="184"/>
      <c r="GY69" s="184"/>
      <c r="GZ69" s="184"/>
      <c r="HA69" s="184"/>
      <c r="HB69" s="184"/>
      <c r="HC69" s="184"/>
      <c r="HD69" s="184"/>
      <c r="HE69" s="184"/>
      <c r="HF69" s="184"/>
      <c r="HG69" s="184"/>
      <c r="HH69" s="184"/>
      <c r="HI69" s="184"/>
      <c r="HJ69" s="184"/>
      <c r="HK69" s="184"/>
      <c r="HL69" s="184"/>
      <c r="HM69" s="184"/>
      <c r="HN69" s="184"/>
      <c r="HO69" s="184"/>
      <c r="HP69" s="184"/>
      <c r="HQ69" s="184"/>
      <c r="HR69" s="184"/>
      <c r="HS69" s="184"/>
      <c r="HT69" s="184"/>
      <c r="HU69" s="184"/>
      <c r="HV69" s="184"/>
      <c r="HW69" s="184"/>
      <c r="HX69" s="184"/>
      <c r="HY69" s="184"/>
      <c r="HZ69" s="184"/>
      <c r="IA69" s="184"/>
      <c r="IB69" s="184"/>
      <c r="IC69" s="184"/>
      <c r="ID69" s="184"/>
      <c r="IE69" s="184"/>
      <c r="IF69" s="184"/>
      <c r="IG69" s="184"/>
      <c r="IH69" s="184"/>
      <c r="II69" s="184"/>
      <c r="IJ69" s="184"/>
      <c r="IK69" s="184"/>
      <c r="IL69" s="184"/>
      <c r="IM69" s="184"/>
      <c r="IN69" s="184"/>
      <c r="IO69" s="184"/>
      <c r="IP69" s="184"/>
      <c r="IQ69" s="184"/>
      <c r="IR69" s="184"/>
      <c r="IS69" s="184"/>
    </row>
    <row r="70" spans="1:253" ht="8.25" customHeight="1">
      <c r="A70" s="381"/>
      <c r="B70" s="363"/>
      <c r="C70" s="205"/>
      <c r="D70" s="205"/>
      <c r="E70" s="205"/>
      <c r="F70" s="376"/>
      <c r="G70" s="379"/>
      <c r="H70" s="205"/>
      <c r="I70" s="205"/>
      <c r="J70" s="205"/>
      <c r="K70" s="205"/>
      <c r="L70" s="205"/>
      <c r="M70" s="205"/>
      <c r="N70" s="295"/>
      <c r="O70" s="295"/>
      <c r="P70" s="376"/>
      <c r="Q70" s="361"/>
      <c r="R70" s="377"/>
      <c r="S70" s="377"/>
      <c r="U70" s="151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4"/>
      <c r="AR70" s="184"/>
      <c r="AS70" s="184"/>
      <c r="AT70" s="184"/>
      <c r="AU70" s="184"/>
      <c r="AV70" s="184"/>
      <c r="AW70" s="184"/>
      <c r="AX70" s="184"/>
      <c r="AY70" s="184"/>
      <c r="AZ70" s="184"/>
      <c r="BA70" s="184"/>
      <c r="BB70" s="184"/>
      <c r="BC70" s="184"/>
      <c r="BD70" s="184"/>
      <c r="BE70" s="184"/>
      <c r="BF70" s="184"/>
      <c r="BG70" s="184"/>
      <c r="BH70" s="184"/>
      <c r="BI70" s="184"/>
      <c r="BJ70" s="184"/>
      <c r="BK70" s="184"/>
      <c r="BL70" s="184"/>
      <c r="BM70" s="184"/>
      <c r="BN70" s="184"/>
      <c r="BO70" s="184"/>
      <c r="BP70" s="184"/>
      <c r="BQ70" s="184"/>
      <c r="BR70" s="184"/>
      <c r="BS70" s="184"/>
      <c r="BT70" s="184"/>
      <c r="BU70" s="184"/>
      <c r="BV70" s="184"/>
      <c r="BW70" s="184"/>
      <c r="BX70" s="184"/>
      <c r="BY70" s="184"/>
      <c r="BZ70" s="184"/>
      <c r="CA70" s="184"/>
      <c r="CB70" s="184"/>
      <c r="CC70" s="184"/>
      <c r="CD70" s="184"/>
      <c r="CE70" s="184"/>
      <c r="CF70" s="184"/>
      <c r="CG70" s="184"/>
      <c r="CH70" s="184"/>
      <c r="CI70" s="184"/>
      <c r="CJ70" s="184"/>
      <c r="CK70" s="184"/>
      <c r="CL70" s="184"/>
      <c r="CM70" s="184"/>
      <c r="CN70" s="184"/>
      <c r="CO70" s="184"/>
      <c r="CP70" s="184"/>
      <c r="CQ70" s="184"/>
      <c r="CR70" s="184"/>
      <c r="CS70" s="184"/>
      <c r="CT70" s="184"/>
      <c r="CU70" s="184"/>
      <c r="CV70" s="184"/>
      <c r="CW70" s="184"/>
      <c r="CX70" s="184"/>
      <c r="CY70" s="184"/>
      <c r="CZ70" s="184"/>
      <c r="DA70" s="184"/>
      <c r="DB70" s="184"/>
      <c r="DC70" s="184"/>
      <c r="DD70" s="184"/>
      <c r="DE70" s="184"/>
      <c r="DF70" s="184"/>
      <c r="DG70" s="184"/>
      <c r="DH70" s="184"/>
      <c r="DI70" s="184"/>
      <c r="DJ70" s="184"/>
      <c r="DK70" s="184"/>
      <c r="DL70" s="184"/>
      <c r="DM70" s="184"/>
      <c r="DN70" s="184"/>
      <c r="DO70" s="184"/>
      <c r="DP70" s="184"/>
      <c r="DQ70" s="184"/>
      <c r="DR70" s="184"/>
      <c r="DS70" s="184"/>
      <c r="DT70" s="184"/>
      <c r="DU70" s="184"/>
      <c r="DV70" s="184"/>
      <c r="DW70" s="184"/>
      <c r="DX70" s="184"/>
      <c r="DY70" s="184"/>
      <c r="DZ70" s="184"/>
      <c r="EA70" s="184"/>
      <c r="EB70" s="184"/>
      <c r="EC70" s="184"/>
      <c r="ED70" s="184"/>
      <c r="EE70" s="184"/>
      <c r="EF70" s="184"/>
      <c r="EG70" s="184"/>
      <c r="EH70" s="184"/>
      <c r="EI70" s="184"/>
      <c r="EJ70" s="184"/>
      <c r="EK70" s="184"/>
      <c r="EL70" s="184"/>
      <c r="EM70" s="184"/>
      <c r="EN70" s="184"/>
      <c r="EO70" s="184"/>
      <c r="EP70" s="184"/>
      <c r="EQ70" s="184"/>
      <c r="ER70" s="184"/>
      <c r="ES70" s="184"/>
      <c r="ET70" s="184"/>
      <c r="EU70" s="184"/>
      <c r="EV70" s="184"/>
      <c r="EW70" s="184"/>
      <c r="EX70" s="184"/>
      <c r="EY70" s="184"/>
      <c r="EZ70" s="184"/>
      <c r="FA70" s="184"/>
      <c r="FB70" s="184"/>
      <c r="FC70" s="184"/>
      <c r="FD70" s="184"/>
      <c r="FE70" s="184"/>
      <c r="FF70" s="184"/>
      <c r="FG70" s="184"/>
      <c r="FH70" s="184"/>
      <c r="FI70" s="184"/>
      <c r="FJ70" s="184"/>
      <c r="FK70" s="184"/>
      <c r="FL70" s="184"/>
      <c r="FM70" s="184"/>
      <c r="FN70" s="184"/>
      <c r="FO70" s="184"/>
      <c r="FP70" s="184"/>
      <c r="FQ70" s="184"/>
      <c r="FR70" s="184"/>
      <c r="FS70" s="184"/>
      <c r="FT70" s="184"/>
      <c r="FU70" s="184"/>
      <c r="FV70" s="184"/>
      <c r="FW70" s="184"/>
      <c r="FX70" s="184"/>
      <c r="FY70" s="184"/>
      <c r="FZ70" s="184"/>
      <c r="GA70" s="184"/>
      <c r="GB70" s="184"/>
      <c r="GC70" s="184"/>
      <c r="GD70" s="184"/>
      <c r="GE70" s="184"/>
      <c r="GF70" s="184"/>
      <c r="GG70" s="184"/>
      <c r="GH70" s="184"/>
      <c r="GI70" s="184"/>
      <c r="GJ70" s="184"/>
      <c r="GK70" s="184"/>
      <c r="GL70" s="184"/>
      <c r="GM70" s="184"/>
      <c r="GN70" s="184"/>
      <c r="GO70" s="184"/>
      <c r="GP70" s="184"/>
      <c r="GQ70" s="184"/>
      <c r="GR70" s="184"/>
      <c r="GS70" s="184"/>
      <c r="GT70" s="184"/>
      <c r="GU70" s="184"/>
      <c r="GV70" s="184"/>
      <c r="GW70" s="184"/>
      <c r="GX70" s="184"/>
      <c r="GY70" s="184"/>
      <c r="GZ70" s="184"/>
      <c r="HA70" s="184"/>
      <c r="HB70" s="184"/>
      <c r="HC70" s="184"/>
      <c r="HD70" s="184"/>
      <c r="HE70" s="184"/>
      <c r="HF70" s="184"/>
      <c r="HG70" s="184"/>
      <c r="HH70" s="184"/>
      <c r="HI70" s="184"/>
      <c r="HJ70" s="184"/>
      <c r="HK70" s="184"/>
      <c r="HL70" s="184"/>
      <c r="HM70" s="184"/>
      <c r="HN70" s="184"/>
      <c r="HO70" s="184"/>
      <c r="HP70" s="184"/>
      <c r="HQ70" s="184"/>
      <c r="HR70" s="184"/>
      <c r="HS70" s="184"/>
      <c r="HT70" s="184"/>
      <c r="HU70" s="184"/>
      <c r="HV70" s="184"/>
      <c r="HW70" s="184"/>
      <c r="HX70" s="184"/>
      <c r="HY70" s="184"/>
      <c r="HZ70" s="184"/>
      <c r="IA70" s="184"/>
      <c r="IB70" s="184"/>
      <c r="IC70" s="184"/>
      <c r="ID70" s="184"/>
      <c r="IE70" s="184"/>
      <c r="IF70" s="184"/>
      <c r="IG70" s="184"/>
      <c r="IH70" s="184"/>
      <c r="II70" s="184"/>
      <c r="IJ70" s="184"/>
      <c r="IK70" s="184"/>
      <c r="IL70" s="184"/>
      <c r="IM70" s="184"/>
      <c r="IN70" s="184"/>
      <c r="IO70" s="184"/>
      <c r="IP70" s="184"/>
      <c r="IQ70" s="184"/>
      <c r="IR70" s="184"/>
      <c r="IS70" s="184"/>
    </row>
    <row r="71" spans="1:253" ht="18">
      <c r="A71" s="381" t="s">
        <v>232</v>
      </c>
      <c r="B71" s="387" t="s">
        <v>268</v>
      </c>
      <c r="C71" s="186">
        <v>2</v>
      </c>
      <c r="D71" s="186"/>
      <c r="E71" s="186"/>
      <c r="F71" s="378"/>
      <c r="G71" s="379">
        <v>5.5</v>
      </c>
      <c r="H71" s="186">
        <v>165</v>
      </c>
      <c r="I71" s="205">
        <v>72</v>
      </c>
      <c r="J71" s="205">
        <v>18</v>
      </c>
      <c r="K71" s="205">
        <v>18</v>
      </c>
      <c r="L71" s="205"/>
      <c r="M71" s="205">
        <v>93</v>
      </c>
      <c r="N71" s="194"/>
      <c r="O71" s="295">
        <v>4</v>
      </c>
      <c r="P71" s="376"/>
      <c r="Q71" s="361">
        <v>4</v>
      </c>
      <c r="R71" s="361"/>
      <c r="S71" s="361"/>
      <c r="U71" s="135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136"/>
      <c r="BH71" s="136"/>
      <c r="BI71" s="136"/>
      <c r="BJ71" s="136"/>
      <c r="BK71" s="136"/>
      <c r="BL71" s="136"/>
      <c r="BM71" s="136"/>
      <c r="BN71" s="136"/>
      <c r="BO71" s="136"/>
      <c r="BP71" s="136"/>
      <c r="BQ71" s="136"/>
      <c r="BR71" s="136"/>
      <c r="BS71" s="136"/>
      <c r="BT71" s="136"/>
      <c r="BU71" s="136"/>
      <c r="BV71" s="136"/>
      <c r="BW71" s="136"/>
      <c r="BX71" s="136"/>
      <c r="BY71" s="136"/>
      <c r="BZ71" s="136"/>
      <c r="CA71" s="136"/>
      <c r="CB71" s="136"/>
      <c r="CC71" s="136"/>
      <c r="CD71" s="136"/>
      <c r="CE71" s="136"/>
      <c r="CF71" s="136"/>
      <c r="CG71" s="136"/>
      <c r="CH71" s="136"/>
      <c r="CI71" s="136"/>
      <c r="CJ71" s="136"/>
      <c r="CK71" s="136"/>
      <c r="CL71" s="136"/>
      <c r="CM71" s="136"/>
      <c r="CN71" s="136"/>
      <c r="CO71" s="136"/>
      <c r="CP71" s="136"/>
      <c r="CQ71" s="136"/>
      <c r="CR71" s="136"/>
      <c r="CS71" s="136"/>
      <c r="CT71" s="136"/>
      <c r="CU71" s="136"/>
      <c r="CV71" s="136"/>
      <c r="CW71" s="136"/>
      <c r="CX71" s="136"/>
      <c r="CY71" s="136"/>
      <c r="CZ71" s="136"/>
      <c r="DA71" s="136"/>
      <c r="DB71" s="136"/>
      <c r="DC71" s="136"/>
      <c r="DD71" s="136"/>
      <c r="DE71" s="136"/>
      <c r="DF71" s="136"/>
      <c r="DG71" s="136"/>
      <c r="DH71" s="136"/>
      <c r="DI71" s="136"/>
      <c r="DJ71" s="136"/>
      <c r="DK71" s="136"/>
      <c r="DL71" s="136"/>
      <c r="DM71" s="136"/>
      <c r="DN71" s="136"/>
      <c r="DO71" s="136"/>
      <c r="DP71" s="136"/>
      <c r="DQ71" s="136"/>
      <c r="DR71" s="136"/>
      <c r="DS71" s="136"/>
      <c r="DT71" s="136"/>
      <c r="DU71" s="136"/>
      <c r="DV71" s="136"/>
      <c r="DW71" s="136"/>
      <c r="DX71" s="136"/>
      <c r="DY71" s="136"/>
      <c r="DZ71" s="136"/>
      <c r="EA71" s="136"/>
      <c r="EB71" s="136"/>
      <c r="EC71" s="136"/>
      <c r="ED71" s="136"/>
      <c r="EE71" s="136"/>
      <c r="EF71" s="136"/>
      <c r="EG71" s="136"/>
      <c r="EH71" s="136"/>
      <c r="EI71" s="136"/>
      <c r="EJ71" s="136"/>
      <c r="EK71" s="136"/>
      <c r="EL71" s="136"/>
      <c r="EM71" s="136"/>
      <c r="EN71" s="136"/>
      <c r="EO71" s="136"/>
      <c r="EP71" s="136"/>
      <c r="EQ71" s="136"/>
      <c r="ER71" s="136"/>
      <c r="ES71" s="136"/>
      <c r="ET71" s="136"/>
      <c r="EU71" s="136"/>
      <c r="EV71" s="136"/>
      <c r="EW71" s="136"/>
      <c r="EX71" s="136"/>
      <c r="EY71" s="136"/>
      <c r="EZ71" s="136"/>
      <c r="FA71" s="136"/>
      <c r="FB71" s="136"/>
      <c r="FC71" s="136"/>
      <c r="FD71" s="136"/>
      <c r="FE71" s="136"/>
      <c r="FF71" s="136"/>
      <c r="FG71" s="136"/>
      <c r="FH71" s="136"/>
      <c r="FI71" s="136"/>
      <c r="FJ71" s="136"/>
      <c r="FK71" s="136"/>
      <c r="FL71" s="136"/>
      <c r="FM71" s="136"/>
      <c r="FN71" s="136"/>
      <c r="FO71" s="136"/>
      <c r="FP71" s="136"/>
      <c r="FQ71" s="136"/>
      <c r="FR71" s="136"/>
      <c r="FS71" s="136"/>
      <c r="FT71" s="136"/>
      <c r="FU71" s="136"/>
      <c r="FV71" s="136"/>
      <c r="FW71" s="136"/>
      <c r="FX71" s="136"/>
      <c r="FY71" s="136"/>
      <c r="FZ71" s="136"/>
      <c r="GA71" s="136"/>
      <c r="GB71" s="136"/>
      <c r="GC71" s="136"/>
      <c r="GD71" s="136"/>
      <c r="GE71" s="136"/>
      <c r="GF71" s="136"/>
      <c r="GG71" s="136"/>
      <c r="GH71" s="136"/>
      <c r="GI71" s="136"/>
      <c r="GJ71" s="136"/>
      <c r="GK71" s="136"/>
      <c r="GL71" s="136"/>
      <c r="GM71" s="136"/>
      <c r="GN71" s="136"/>
      <c r="GO71" s="136"/>
      <c r="GP71" s="136"/>
      <c r="GQ71" s="136"/>
      <c r="GR71" s="136"/>
      <c r="GS71" s="136"/>
      <c r="GT71" s="136"/>
      <c r="GU71" s="136"/>
      <c r="GV71" s="136"/>
      <c r="GW71" s="136"/>
      <c r="GX71" s="136"/>
      <c r="GY71" s="136"/>
      <c r="GZ71" s="136"/>
      <c r="HA71" s="136"/>
      <c r="HB71" s="136"/>
      <c r="HC71" s="136"/>
      <c r="HD71" s="136"/>
      <c r="HE71" s="136"/>
      <c r="HF71" s="136"/>
      <c r="HG71" s="136"/>
      <c r="HH71" s="136"/>
      <c r="HI71" s="136"/>
      <c r="HJ71" s="136"/>
      <c r="HK71" s="136"/>
      <c r="HL71" s="136"/>
      <c r="HM71" s="136"/>
      <c r="HN71" s="136"/>
      <c r="HO71" s="136"/>
      <c r="HP71" s="136"/>
      <c r="HQ71" s="136"/>
      <c r="HR71" s="136"/>
      <c r="HS71" s="136"/>
      <c r="HT71" s="136"/>
      <c r="HU71" s="136"/>
      <c r="HV71" s="136"/>
      <c r="HW71" s="136"/>
      <c r="HX71" s="136"/>
      <c r="HY71" s="136"/>
      <c r="HZ71" s="136"/>
      <c r="IA71" s="136"/>
      <c r="IB71" s="136"/>
      <c r="IC71" s="136"/>
      <c r="ID71" s="136"/>
      <c r="IE71" s="136"/>
      <c r="IF71" s="136"/>
      <c r="IG71" s="136"/>
      <c r="IH71" s="136"/>
      <c r="II71" s="136"/>
      <c r="IJ71" s="136"/>
      <c r="IK71" s="136"/>
      <c r="IL71" s="136"/>
      <c r="IM71" s="136"/>
      <c r="IN71" s="136"/>
      <c r="IO71" s="136"/>
      <c r="IP71" s="136"/>
      <c r="IQ71" s="136"/>
      <c r="IR71" s="136"/>
      <c r="IS71" s="136"/>
    </row>
    <row r="72" spans="1:253" ht="8.25" customHeight="1">
      <c r="A72" s="381"/>
      <c r="B72" s="387"/>
      <c r="C72" s="186"/>
      <c r="D72" s="186"/>
      <c r="E72" s="186"/>
      <c r="F72" s="378"/>
      <c r="G72" s="379"/>
      <c r="H72" s="186"/>
      <c r="I72" s="205"/>
      <c r="J72" s="205"/>
      <c r="K72" s="205"/>
      <c r="L72" s="205"/>
      <c r="M72" s="205"/>
      <c r="N72" s="194"/>
      <c r="O72" s="295"/>
      <c r="P72" s="376"/>
      <c r="Q72" s="361"/>
      <c r="R72" s="361"/>
      <c r="S72" s="361"/>
      <c r="U72" s="135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  <c r="BN72" s="136"/>
      <c r="BO72" s="136"/>
      <c r="BP72" s="136"/>
      <c r="BQ72" s="136"/>
      <c r="BR72" s="136"/>
      <c r="BS72" s="136"/>
      <c r="BT72" s="136"/>
      <c r="BU72" s="136"/>
      <c r="BV72" s="136"/>
      <c r="BW72" s="136"/>
      <c r="BX72" s="136"/>
      <c r="BY72" s="136"/>
      <c r="BZ72" s="136"/>
      <c r="CA72" s="136"/>
      <c r="CB72" s="136"/>
      <c r="CC72" s="136"/>
      <c r="CD72" s="136"/>
      <c r="CE72" s="136"/>
      <c r="CF72" s="136"/>
      <c r="CG72" s="136"/>
      <c r="CH72" s="136"/>
      <c r="CI72" s="136"/>
      <c r="CJ72" s="136"/>
      <c r="CK72" s="136"/>
      <c r="CL72" s="136"/>
      <c r="CM72" s="136"/>
      <c r="CN72" s="136"/>
      <c r="CO72" s="136"/>
      <c r="CP72" s="136"/>
      <c r="CQ72" s="136"/>
      <c r="CR72" s="136"/>
      <c r="CS72" s="136"/>
      <c r="CT72" s="136"/>
      <c r="CU72" s="136"/>
      <c r="CV72" s="136"/>
      <c r="CW72" s="136"/>
      <c r="CX72" s="136"/>
      <c r="CY72" s="136"/>
      <c r="CZ72" s="136"/>
      <c r="DA72" s="136"/>
      <c r="DB72" s="136"/>
      <c r="DC72" s="136"/>
      <c r="DD72" s="136"/>
      <c r="DE72" s="136"/>
      <c r="DF72" s="136"/>
      <c r="DG72" s="136"/>
      <c r="DH72" s="136"/>
      <c r="DI72" s="136"/>
      <c r="DJ72" s="136"/>
      <c r="DK72" s="136"/>
      <c r="DL72" s="136"/>
      <c r="DM72" s="136"/>
      <c r="DN72" s="136"/>
      <c r="DO72" s="136"/>
      <c r="DP72" s="136"/>
      <c r="DQ72" s="136"/>
      <c r="DR72" s="136"/>
      <c r="DS72" s="136"/>
      <c r="DT72" s="136"/>
      <c r="DU72" s="136"/>
      <c r="DV72" s="136"/>
      <c r="DW72" s="136"/>
      <c r="DX72" s="136"/>
      <c r="DY72" s="136"/>
      <c r="DZ72" s="136"/>
      <c r="EA72" s="136"/>
      <c r="EB72" s="136"/>
      <c r="EC72" s="136"/>
      <c r="ED72" s="136"/>
      <c r="EE72" s="136"/>
      <c r="EF72" s="136"/>
      <c r="EG72" s="136"/>
      <c r="EH72" s="136"/>
      <c r="EI72" s="136"/>
      <c r="EJ72" s="136"/>
      <c r="EK72" s="136"/>
      <c r="EL72" s="136"/>
      <c r="EM72" s="136"/>
      <c r="EN72" s="136"/>
      <c r="EO72" s="136"/>
      <c r="EP72" s="136"/>
      <c r="EQ72" s="136"/>
      <c r="ER72" s="136"/>
      <c r="ES72" s="136"/>
      <c r="ET72" s="136"/>
      <c r="EU72" s="136"/>
      <c r="EV72" s="136"/>
      <c r="EW72" s="136"/>
      <c r="EX72" s="136"/>
      <c r="EY72" s="136"/>
      <c r="EZ72" s="136"/>
      <c r="FA72" s="136"/>
      <c r="FB72" s="136"/>
      <c r="FC72" s="136"/>
      <c r="FD72" s="136"/>
      <c r="FE72" s="136"/>
      <c r="FF72" s="136"/>
      <c r="FG72" s="136"/>
      <c r="FH72" s="136"/>
      <c r="FI72" s="136"/>
      <c r="FJ72" s="136"/>
      <c r="FK72" s="136"/>
      <c r="FL72" s="136"/>
      <c r="FM72" s="136"/>
      <c r="FN72" s="136"/>
      <c r="FO72" s="136"/>
      <c r="FP72" s="136"/>
      <c r="FQ72" s="136"/>
      <c r="FR72" s="136"/>
      <c r="FS72" s="136"/>
      <c r="FT72" s="136"/>
      <c r="FU72" s="136"/>
      <c r="FV72" s="136"/>
      <c r="FW72" s="136"/>
      <c r="FX72" s="136"/>
      <c r="FY72" s="136"/>
      <c r="FZ72" s="136"/>
      <c r="GA72" s="136"/>
      <c r="GB72" s="136"/>
      <c r="GC72" s="136"/>
      <c r="GD72" s="136"/>
      <c r="GE72" s="136"/>
      <c r="GF72" s="136"/>
      <c r="GG72" s="136"/>
      <c r="GH72" s="136"/>
      <c r="GI72" s="136"/>
      <c r="GJ72" s="136"/>
      <c r="GK72" s="136"/>
      <c r="GL72" s="136"/>
      <c r="GM72" s="136"/>
      <c r="GN72" s="136"/>
      <c r="GO72" s="136"/>
      <c r="GP72" s="136"/>
      <c r="GQ72" s="136"/>
      <c r="GR72" s="136"/>
      <c r="GS72" s="136"/>
      <c r="GT72" s="136"/>
      <c r="GU72" s="136"/>
      <c r="GV72" s="136"/>
      <c r="GW72" s="136"/>
      <c r="GX72" s="136"/>
      <c r="GY72" s="136"/>
      <c r="GZ72" s="136"/>
      <c r="HA72" s="136"/>
      <c r="HB72" s="136"/>
      <c r="HC72" s="136"/>
      <c r="HD72" s="136"/>
      <c r="HE72" s="136"/>
      <c r="HF72" s="136"/>
      <c r="HG72" s="136"/>
      <c r="HH72" s="136"/>
      <c r="HI72" s="136"/>
      <c r="HJ72" s="136"/>
      <c r="HK72" s="136"/>
      <c r="HL72" s="136"/>
      <c r="HM72" s="136"/>
      <c r="HN72" s="136"/>
      <c r="HO72" s="136"/>
      <c r="HP72" s="136"/>
      <c r="HQ72" s="136"/>
      <c r="HR72" s="136"/>
      <c r="HS72" s="136"/>
      <c r="HT72" s="136"/>
      <c r="HU72" s="136"/>
      <c r="HV72" s="136"/>
      <c r="HW72" s="136"/>
      <c r="HX72" s="136"/>
      <c r="HY72" s="136"/>
      <c r="HZ72" s="136"/>
      <c r="IA72" s="136"/>
      <c r="IB72" s="136"/>
      <c r="IC72" s="136"/>
      <c r="ID72" s="136"/>
      <c r="IE72" s="136"/>
      <c r="IF72" s="136"/>
      <c r="IG72" s="136"/>
      <c r="IH72" s="136"/>
      <c r="II72" s="136"/>
      <c r="IJ72" s="136"/>
      <c r="IK72" s="136"/>
      <c r="IL72" s="136"/>
      <c r="IM72" s="136"/>
      <c r="IN72" s="136"/>
      <c r="IO72" s="136"/>
      <c r="IP72" s="136"/>
      <c r="IQ72" s="136"/>
      <c r="IR72" s="136"/>
      <c r="IS72" s="136"/>
    </row>
    <row r="73" spans="1:253" ht="8.25" customHeight="1">
      <c r="A73" s="381"/>
      <c r="B73" s="387"/>
      <c r="C73" s="186"/>
      <c r="D73" s="186"/>
      <c r="E73" s="186"/>
      <c r="F73" s="378"/>
      <c r="G73" s="379"/>
      <c r="H73" s="186"/>
      <c r="I73" s="205"/>
      <c r="J73" s="205"/>
      <c r="K73" s="205"/>
      <c r="L73" s="205"/>
      <c r="M73" s="205"/>
      <c r="N73" s="194"/>
      <c r="O73" s="295"/>
      <c r="P73" s="376"/>
      <c r="Q73" s="361"/>
      <c r="R73" s="361"/>
      <c r="S73" s="361"/>
      <c r="U73" s="135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136"/>
      <c r="BH73" s="136"/>
      <c r="BI73" s="136"/>
      <c r="BJ73" s="136"/>
      <c r="BK73" s="136"/>
      <c r="BL73" s="136"/>
      <c r="BM73" s="136"/>
      <c r="BN73" s="136"/>
      <c r="BO73" s="136"/>
      <c r="BP73" s="136"/>
      <c r="BQ73" s="136"/>
      <c r="BR73" s="136"/>
      <c r="BS73" s="136"/>
      <c r="BT73" s="136"/>
      <c r="BU73" s="136"/>
      <c r="BV73" s="136"/>
      <c r="BW73" s="136"/>
      <c r="BX73" s="136"/>
      <c r="BY73" s="136"/>
      <c r="BZ73" s="136"/>
      <c r="CA73" s="136"/>
      <c r="CB73" s="136"/>
      <c r="CC73" s="136"/>
      <c r="CD73" s="136"/>
      <c r="CE73" s="136"/>
      <c r="CF73" s="136"/>
      <c r="CG73" s="136"/>
      <c r="CH73" s="136"/>
      <c r="CI73" s="136"/>
      <c r="CJ73" s="136"/>
      <c r="CK73" s="136"/>
      <c r="CL73" s="136"/>
      <c r="CM73" s="136"/>
      <c r="CN73" s="136"/>
      <c r="CO73" s="136"/>
      <c r="CP73" s="136"/>
      <c r="CQ73" s="136"/>
      <c r="CR73" s="136"/>
      <c r="CS73" s="136"/>
      <c r="CT73" s="136"/>
      <c r="CU73" s="136"/>
      <c r="CV73" s="136"/>
      <c r="CW73" s="136"/>
      <c r="CX73" s="136"/>
      <c r="CY73" s="136"/>
      <c r="CZ73" s="136"/>
      <c r="DA73" s="136"/>
      <c r="DB73" s="136"/>
      <c r="DC73" s="136"/>
      <c r="DD73" s="136"/>
      <c r="DE73" s="136"/>
      <c r="DF73" s="136"/>
      <c r="DG73" s="136"/>
      <c r="DH73" s="136"/>
      <c r="DI73" s="136"/>
      <c r="DJ73" s="136"/>
      <c r="DK73" s="136"/>
      <c r="DL73" s="136"/>
      <c r="DM73" s="136"/>
      <c r="DN73" s="136"/>
      <c r="DO73" s="136"/>
      <c r="DP73" s="136"/>
      <c r="DQ73" s="136"/>
      <c r="DR73" s="136"/>
      <c r="DS73" s="136"/>
      <c r="DT73" s="136"/>
      <c r="DU73" s="136"/>
      <c r="DV73" s="136"/>
      <c r="DW73" s="136"/>
      <c r="DX73" s="136"/>
      <c r="DY73" s="136"/>
      <c r="DZ73" s="136"/>
      <c r="EA73" s="136"/>
      <c r="EB73" s="136"/>
      <c r="EC73" s="136"/>
      <c r="ED73" s="136"/>
      <c r="EE73" s="136"/>
      <c r="EF73" s="136"/>
      <c r="EG73" s="136"/>
      <c r="EH73" s="136"/>
      <c r="EI73" s="136"/>
      <c r="EJ73" s="136"/>
      <c r="EK73" s="136"/>
      <c r="EL73" s="136"/>
      <c r="EM73" s="136"/>
      <c r="EN73" s="136"/>
      <c r="EO73" s="136"/>
      <c r="EP73" s="136"/>
      <c r="EQ73" s="136"/>
      <c r="ER73" s="136"/>
      <c r="ES73" s="136"/>
      <c r="ET73" s="136"/>
      <c r="EU73" s="136"/>
      <c r="EV73" s="136"/>
      <c r="EW73" s="136"/>
      <c r="EX73" s="136"/>
      <c r="EY73" s="136"/>
      <c r="EZ73" s="136"/>
      <c r="FA73" s="136"/>
      <c r="FB73" s="136"/>
      <c r="FC73" s="136"/>
      <c r="FD73" s="136"/>
      <c r="FE73" s="136"/>
      <c r="FF73" s="136"/>
      <c r="FG73" s="136"/>
      <c r="FH73" s="136"/>
      <c r="FI73" s="136"/>
      <c r="FJ73" s="136"/>
      <c r="FK73" s="136"/>
      <c r="FL73" s="136"/>
      <c r="FM73" s="136"/>
      <c r="FN73" s="136"/>
      <c r="FO73" s="136"/>
      <c r="FP73" s="136"/>
      <c r="FQ73" s="136"/>
      <c r="FR73" s="136"/>
      <c r="FS73" s="136"/>
      <c r="FT73" s="136"/>
      <c r="FU73" s="136"/>
      <c r="FV73" s="136"/>
      <c r="FW73" s="136"/>
      <c r="FX73" s="136"/>
      <c r="FY73" s="136"/>
      <c r="FZ73" s="136"/>
      <c r="GA73" s="136"/>
      <c r="GB73" s="136"/>
      <c r="GC73" s="136"/>
      <c r="GD73" s="136"/>
      <c r="GE73" s="136"/>
      <c r="GF73" s="136"/>
      <c r="GG73" s="136"/>
      <c r="GH73" s="136"/>
      <c r="GI73" s="136"/>
      <c r="GJ73" s="136"/>
      <c r="GK73" s="136"/>
      <c r="GL73" s="136"/>
      <c r="GM73" s="136"/>
      <c r="GN73" s="136"/>
      <c r="GO73" s="136"/>
      <c r="GP73" s="136"/>
      <c r="GQ73" s="136"/>
      <c r="GR73" s="136"/>
      <c r="GS73" s="136"/>
      <c r="GT73" s="136"/>
      <c r="GU73" s="136"/>
      <c r="GV73" s="136"/>
      <c r="GW73" s="136"/>
      <c r="GX73" s="136"/>
      <c r="GY73" s="136"/>
      <c r="GZ73" s="136"/>
      <c r="HA73" s="136"/>
      <c r="HB73" s="136"/>
      <c r="HC73" s="136"/>
      <c r="HD73" s="136"/>
      <c r="HE73" s="136"/>
      <c r="HF73" s="136"/>
      <c r="HG73" s="136"/>
      <c r="HH73" s="136"/>
      <c r="HI73" s="136"/>
      <c r="HJ73" s="136"/>
      <c r="HK73" s="136"/>
      <c r="HL73" s="136"/>
      <c r="HM73" s="136"/>
      <c r="HN73" s="136"/>
      <c r="HO73" s="136"/>
      <c r="HP73" s="136"/>
      <c r="HQ73" s="136"/>
      <c r="HR73" s="136"/>
      <c r="HS73" s="136"/>
      <c r="HT73" s="136"/>
      <c r="HU73" s="136"/>
      <c r="HV73" s="136"/>
      <c r="HW73" s="136"/>
      <c r="HX73" s="136"/>
      <c r="HY73" s="136"/>
      <c r="HZ73" s="136"/>
      <c r="IA73" s="136"/>
      <c r="IB73" s="136"/>
      <c r="IC73" s="136"/>
      <c r="ID73" s="136"/>
      <c r="IE73" s="136"/>
      <c r="IF73" s="136"/>
      <c r="IG73" s="136"/>
      <c r="IH73" s="136"/>
      <c r="II73" s="136"/>
      <c r="IJ73" s="136"/>
      <c r="IK73" s="136"/>
      <c r="IL73" s="136"/>
      <c r="IM73" s="136"/>
      <c r="IN73" s="136"/>
      <c r="IO73" s="136"/>
      <c r="IP73" s="136"/>
      <c r="IQ73" s="136"/>
      <c r="IR73" s="136"/>
      <c r="IS73" s="136"/>
    </row>
    <row r="74" spans="1:253" ht="18">
      <c r="A74" s="381" t="s">
        <v>238</v>
      </c>
      <c r="B74" s="387" t="s">
        <v>258</v>
      </c>
      <c r="C74" s="186">
        <v>2</v>
      </c>
      <c r="D74" s="186"/>
      <c r="E74" s="186"/>
      <c r="F74" s="378"/>
      <c r="G74" s="379">
        <v>5.5</v>
      </c>
      <c r="H74" s="186">
        <v>165</v>
      </c>
      <c r="I74" s="205">
        <v>72</v>
      </c>
      <c r="J74" s="205">
        <v>18</v>
      </c>
      <c r="K74" s="205">
        <v>18</v>
      </c>
      <c r="L74" s="205"/>
      <c r="M74" s="205">
        <v>93</v>
      </c>
      <c r="N74" s="194"/>
      <c r="O74" s="295">
        <v>4</v>
      </c>
      <c r="P74" s="376"/>
      <c r="Q74" s="361">
        <v>4</v>
      </c>
      <c r="R74" s="361"/>
      <c r="S74" s="361"/>
      <c r="U74" s="135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136"/>
      <c r="BH74" s="136"/>
      <c r="BI74" s="136"/>
      <c r="BJ74" s="136"/>
      <c r="BK74" s="136"/>
      <c r="BL74" s="136"/>
      <c r="BM74" s="136"/>
      <c r="BN74" s="136"/>
      <c r="BO74" s="136"/>
      <c r="BP74" s="136"/>
      <c r="BQ74" s="136"/>
      <c r="BR74" s="136"/>
      <c r="BS74" s="136"/>
      <c r="BT74" s="136"/>
      <c r="BU74" s="136"/>
      <c r="BV74" s="136"/>
      <c r="BW74" s="136"/>
      <c r="BX74" s="136"/>
      <c r="BY74" s="136"/>
      <c r="BZ74" s="136"/>
      <c r="CA74" s="136"/>
      <c r="CB74" s="136"/>
      <c r="CC74" s="136"/>
      <c r="CD74" s="136"/>
      <c r="CE74" s="136"/>
      <c r="CF74" s="136"/>
      <c r="CG74" s="136"/>
      <c r="CH74" s="136"/>
      <c r="CI74" s="136"/>
      <c r="CJ74" s="136"/>
      <c r="CK74" s="136"/>
      <c r="CL74" s="136"/>
      <c r="CM74" s="136"/>
      <c r="CN74" s="136"/>
      <c r="CO74" s="136"/>
      <c r="CP74" s="136"/>
      <c r="CQ74" s="136"/>
      <c r="CR74" s="136"/>
      <c r="CS74" s="136"/>
      <c r="CT74" s="136"/>
      <c r="CU74" s="136"/>
      <c r="CV74" s="136"/>
      <c r="CW74" s="136"/>
      <c r="CX74" s="136"/>
      <c r="CY74" s="136"/>
      <c r="CZ74" s="136"/>
      <c r="DA74" s="136"/>
      <c r="DB74" s="136"/>
      <c r="DC74" s="136"/>
      <c r="DD74" s="136"/>
      <c r="DE74" s="136"/>
      <c r="DF74" s="136"/>
      <c r="DG74" s="136"/>
      <c r="DH74" s="136"/>
      <c r="DI74" s="136"/>
      <c r="DJ74" s="136"/>
      <c r="DK74" s="136"/>
      <c r="DL74" s="136"/>
      <c r="DM74" s="136"/>
      <c r="DN74" s="136"/>
      <c r="DO74" s="136"/>
      <c r="DP74" s="136"/>
      <c r="DQ74" s="136"/>
      <c r="DR74" s="136"/>
      <c r="DS74" s="136"/>
      <c r="DT74" s="136"/>
      <c r="DU74" s="136"/>
      <c r="DV74" s="136"/>
      <c r="DW74" s="136"/>
      <c r="DX74" s="136"/>
      <c r="DY74" s="136"/>
      <c r="DZ74" s="136"/>
      <c r="EA74" s="136"/>
      <c r="EB74" s="136"/>
      <c r="EC74" s="136"/>
      <c r="ED74" s="136"/>
      <c r="EE74" s="136"/>
      <c r="EF74" s="136"/>
      <c r="EG74" s="136"/>
      <c r="EH74" s="136"/>
      <c r="EI74" s="136"/>
      <c r="EJ74" s="136"/>
      <c r="EK74" s="136"/>
      <c r="EL74" s="136"/>
      <c r="EM74" s="136"/>
      <c r="EN74" s="136"/>
      <c r="EO74" s="136"/>
      <c r="EP74" s="136"/>
      <c r="EQ74" s="136"/>
      <c r="ER74" s="136"/>
      <c r="ES74" s="136"/>
      <c r="ET74" s="136"/>
      <c r="EU74" s="136"/>
      <c r="EV74" s="136"/>
      <c r="EW74" s="136"/>
      <c r="EX74" s="136"/>
      <c r="EY74" s="136"/>
      <c r="EZ74" s="136"/>
      <c r="FA74" s="136"/>
      <c r="FB74" s="136"/>
      <c r="FC74" s="136"/>
      <c r="FD74" s="136"/>
      <c r="FE74" s="136"/>
      <c r="FF74" s="136"/>
      <c r="FG74" s="136"/>
      <c r="FH74" s="136"/>
      <c r="FI74" s="136"/>
      <c r="FJ74" s="136"/>
      <c r="FK74" s="136"/>
      <c r="FL74" s="136"/>
      <c r="FM74" s="136"/>
      <c r="FN74" s="136"/>
      <c r="FO74" s="136"/>
      <c r="FP74" s="136"/>
      <c r="FQ74" s="136"/>
      <c r="FR74" s="136"/>
      <c r="FS74" s="136"/>
      <c r="FT74" s="136"/>
      <c r="FU74" s="136"/>
      <c r="FV74" s="136"/>
      <c r="FW74" s="136"/>
      <c r="FX74" s="136"/>
      <c r="FY74" s="136"/>
      <c r="FZ74" s="136"/>
      <c r="GA74" s="136"/>
      <c r="GB74" s="136"/>
      <c r="GC74" s="136"/>
      <c r="GD74" s="136"/>
      <c r="GE74" s="136"/>
      <c r="GF74" s="136"/>
      <c r="GG74" s="136"/>
      <c r="GH74" s="136"/>
      <c r="GI74" s="136"/>
      <c r="GJ74" s="136"/>
      <c r="GK74" s="136"/>
      <c r="GL74" s="136"/>
      <c r="GM74" s="136"/>
      <c r="GN74" s="136"/>
      <c r="GO74" s="136"/>
      <c r="GP74" s="136"/>
      <c r="GQ74" s="136"/>
      <c r="GR74" s="136"/>
      <c r="GS74" s="136"/>
      <c r="GT74" s="136"/>
      <c r="GU74" s="136"/>
      <c r="GV74" s="136"/>
      <c r="GW74" s="136"/>
      <c r="GX74" s="136"/>
      <c r="GY74" s="136"/>
      <c r="GZ74" s="136"/>
      <c r="HA74" s="136"/>
      <c r="HB74" s="136"/>
      <c r="HC74" s="136"/>
      <c r="HD74" s="136"/>
      <c r="HE74" s="136"/>
      <c r="HF74" s="136"/>
      <c r="HG74" s="136"/>
      <c r="HH74" s="136"/>
      <c r="HI74" s="136"/>
      <c r="HJ74" s="136"/>
      <c r="HK74" s="136"/>
      <c r="HL74" s="136"/>
      <c r="HM74" s="136"/>
      <c r="HN74" s="136"/>
      <c r="HO74" s="136"/>
      <c r="HP74" s="136"/>
      <c r="HQ74" s="136"/>
      <c r="HR74" s="136"/>
      <c r="HS74" s="136"/>
      <c r="HT74" s="136"/>
      <c r="HU74" s="136"/>
      <c r="HV74" s="136"/>
      <c r="HW74" s="136"/>
      <c r="HX74" s="136"/>
      <c r="HY74" s="136"/>
      <c r="HZ74" s="136"/>
      <c r="IA74" s="136"/>
      <c r="IB74" s="136"/>
      <c r="IC74" s="136"/>
      <c r="ID74" s="136"/>
      <c r="IE74" s="136"/>
      <c r="IF74" s="136"/>
      <c r="IG74" s="136"/>
      <c r="IH74" s="136"/>
      <c r="II74" s="136"/>
      <c r="IJ74" s="136"/>
      <c r="IK74" s="136"/>
      <c r="IL74" s="136"/>
      <c r="IM74" s="136"/>
      <c r="IN74" s="136"/>
      <c r="IO74" s="136"/>
      <c r="IP74" s="136"/>
      <c r="IQ74" s="136"/>
      <c r="IR74" s="136"/>
      <c r="IS74" s="136"/>
    </row>
    <row r="75" spans="1:253" ht="1.5" customHeight="1">
      <c r="A75" s="381"/>
      <c r="B75" s="387"/>
      <c r="C75" s="186"/>
      <c r="D75" s="186"/>
      <c r="E75" s="186"/>
      <c r="F75" s="378"/>
      <c r="G75" s="379"/>
      <c r="H75" s="186"/>
      <c r="I75" s="205"/>
      <c r="J75" s="205"/>
      <c r="K75" s="205"/>
      <c r="L75" s="205"/>
      <c r="M75" s="205"/>
      <c r="N75" s="194"/>
      <c r="O75" s="295"/>
      <c r="P75" s="376"/>
      <c r="Q75" s="361"/>
      <c r="R75" s="361"/>
      <c r="S75" s="361"/>
      <c r="U75" s="135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36"/>
      <c r="BB75" s="136"/>
      <c r="BC75" s="136"/>
      <c r="BD75" s="136"/>
      <c r="BE75" s="136"/>
      <c r="BF75" s="136"/>
      <c r="BG75" s="136"/>
      <c r="BH75" s="136"/>
      <c r="BI75" s="136"/>
      <c r="BJ75" s="136"/>
      <c r="BK75" s="136"/>
      <c r="BL75" s="136"/>
      <c r="BM75" s="136"/>
      <c r="BN75" s="136"/>
      <c r="BO75" s="136"/>
      <c r="BP75" s="136"/>
      <c r="BQ75" s="136"/>
      <c r="BR75" s="136"/>
      <c r="BS75" s="136"/>
      <c r="BT75" s="136"/>
      <c r="BU75" s="136"/>
      <c r="BV75" s="136"/>
      <c r="BW75" s="136"/>
      <c r="BX75" s="136"/>
      <c r="BY75" s="136"/>
      <c r="BZ75" s="136"/>
      <c r="CA75" s="136"/>
      <c r="CB75" s="136"/>
      <c r="CC75" s="136"/>
      <c r="CD75" s="136"/>
      <c r="CE75" s="136"/>
      <c r="CF75" s="136"/>
      <c r="CG75" s="136"/>
      <c r="CH75" s="136"/>
      <c r="CI75" s="136"/>
      <c r="CJ75" s="136"/>
      <c r="CK75" s="136"/>
      <c r="CL75" s="136"/>
      <c r="CM75" s="136"/>
      <c r="CN75" s="136"/>
      <c r="CO75" s="136"/>
      <c r="CP75" s="136"/>
      <c r="CQ75" s="136"/>
      <c r="CR75" s="136"/>
      <c r="CS75" s="136"/>
      <c r="CT75" s="136"/>
      <c r="CU75" s="136"/>
      <c r="CV75" s="136"/>
      <c r="CW75" s="136"/>
      <c r="CX75" s="136"/>
      <c r="CY75" s="136"/>
      <c r="CZ75" s="136"/>
      <c r="DA75" s="136"/>
      <c r="DB75" s="136"/>
      <c r="DC75" s="136"/>
      <c r="DD75" s="136"/>
      <c r="DE75" s="136"/>
      <c r="DF75" s="136"/>
      <c r="DG75" s="136"/>
      <c r="DH75" s="136"/>
      <c r="DI75" s="136"/>
      <c r="DJ75" s="136"/>
      <c r="DK75" s="136"/>
      <c r="DL75" s="136"/>
      <c r="DM75" s="136"/>
      <c r="DN75" s="136"/>
      <c r="DO75" s="136"/>
      <c r="DP75" s="136"/>
      <c r="DQ75" s="136"/>
      <c r="DR75" s="136"/>
      <c r="DS75" s="136"/>
      <c r="DT75" s="136"/>
      <c r="DU75" s="136"/>
      <c r="DV75" s="136"/>
      <c r="DW75" s="136"/>
      <c r="DX75" s="136"/>
      <c r="DY75" s="136"/>
      <c r="DZ75" s="136"/>
      <c r="EA75" s="136"/>
      <c r="EB75" s="136"/>
      <c r="EC75" s="136"/>
      <c r="ED75" s="136"/>
      <c r="EE75" s="136"/>
      <c r="EF75" s="136"/>
      <c r="EG75" s="136"/>
      <c r="EH75" s="136"/>
      <c r="EI75" s="136"/>
      <c r="EJ75" s="136"/>
      <c r="EK75" s="136"/>
      <c r="EL75" s="136"/>
      <c r="EM75" s="136"/>
      <c r="EN75" s="136"/>
      <c r="EO75" s="136"/>
      <c r="EP75" s="136"/>
      <c r="EQ75" s="136"/>
      <c r="ER75" s="136"/>
      <c r="ES75" s="136"/>
      <c r="ET75" s="136"/>
      <c r="EU75" s="136"/>
      <c r="EV75" s="136"/>
      <c r="EW75" s="136"/>
      <c r="EX75" s="136"/>
      <c r="EY75" s="136"/>
      <c r="EZ75" s="136"/>
      <c r="FA75" s="136"/>
      <c r="FB75" s="136"/>
      <c r="FC75" s="136"/>
      <c r="FD75" s="136"/>
      <c r="FE75" s="136"/>
      <c r="FF75" s="136"/>
      <c r="FG75" s="136"/>
      <c r="FH75" s="136"/>
      <c r="FI75" s="136"/>
      <c r="FJ75" s="136"/>
      <c r="FK75" s="136"/>
      <c r="FL75" s="136"/>
      <c r="FM75" s="136"/>
      <c r="FN75" s="136"/>
      <c r="FO75" s="136"/>
      <c r="FP75" s="136"/>
      <c r="FQ75" s="136"/>
      <c r="FR75" s="136"/>
      <c r="FS75" s="136"/>
      <c r="FT75" s="136"/>
      <c r="FU75" s="136"/>
      <c r="FV75" s="136"/>
      <c r="FW75" s="136"/>
      <c r="FX75" s="136"/>
      <c r="FY75" s="136"/>
      <c r="FZ75" s="136"/>
      <c r="GA75" s="136"/>
      <c r="GB75" s="136"/>
      <c r="GC75" s="136"/>
      <c r="GD75" s="136"/>
      <c r="GE75" s="136"/>
      <c r="GF75" s="136"/>
      <c r="GG75" s="136"/>
      <c r="GH75" s="136"/>
      <c r="GI75" s="136"/>
      <c r="GJ75" s="136"/>
      <c r="GK75" s="136"/>
      <c r="GL75" s="136"/>
      <c r="GM75" s="136"/>
      <c r="GN75" s="136"/>
      <c r="GO75" s="136"/>
      <c r="GP75" s="136"/>
      <c r="GQ75" s="136"/>
      <c r="GR75" s="136"/>
      <c r="GS75" s="136"/>
      <c r="GT75" s="136"/>
      <c r="GU75" s="136"/>
      <c r="GV75" s="136"/>
      <c r="GW75" s="136"/>
      <c r="GX75" s="136"/>
      <c r="GY75" s="136"/>
      <c r="GZ75" s="136"/>
      <c r="HA75" s="136"/>
      <c r="HB75" s="136"/>
      <c r="HC75" s="136"/>
      <c r="HD75" s="136"/>
      <c r="HE75" s="136"/>
      <c r="HF75" s="136"/>
      <c r="HG75" s="136"/>
      <c r="HH75" s="136"/>
      <c r="HI75" s="136"/>
      <c r="HJ75" s="136"/>
      <c r="HK75" s="136"/>
      <c r="HL75" s="136"/>
      <c r="HM75" s="136"/>
      <c r="HN75" s="136"/>
      <c r="HO75" s="136"/>
      <c r="HP75" s="136"/>
      <c r="HQ75" s="136"/>
      <c r="HR75" s="136"/>
      <c r="HS75" s="136"/>
      <c r="HT75" s="136"/>
      <c r="HU75" s="136"/>
      <c r="HV75" s="136"/>
      <c r="HW75" s="136"/>
      <c r="HX75" s="136"/>
      <c r="HY75" s="136"/>
      <c r="HZ75" s="136"/>
      <c r="IA75" s="136"/>
      <c r="IB75" s="136"/>
      <c r="IC75" s="136"/>
      <c r="ID75" s="136"/>
      <c r="IE75" s="136"/>
      <c r="IF75" s="136"/>
      <c r="IG75" s="136"/>
      <c r="IH75" s="136"/>
      <c r="II75" s="136"/>
      <c r="IJ75" s="136"/>
      <c r="IK75" s="136"/>
      <c r="IL75" s="136"/>
      <c r="IM75" s="136"/>
      <c r="IN75" s="136"/>
      <c r="IO75" s="136"/>
      <c r="IP75" s="136"/>
      <c r="IQ75" s="136"/>
      <c r="IR75" s="136"/>
      <c r="IS75" s="136"/>
    </row>
    <row r="76" spans="1:253" ht="1.5" customHeight="1">
      <c r="A76" s="381"/>
      <c r="B76" s="387"/>
      <c r="C76" s="186"/>
      <c r="D76" s="186"/>
      <c r="E76" s="186"/>
      <c r="F76" s="378"/>
      <c r="G76" s="379"/>
      <c r="H76" s="186"/>
      <c r="I76" s="205"/>
      <c r="J76" s="205"/>
      <c r="K76" s="205"/>
      <c r="L76" s="205"/>
      <c r="M76" s="205"/>
      <c r="N76" s="194"/>
      <c r="O76" s="295"/>
      <c r="P76" s="376"/>
      <c r="Q76" s="361"/>
      <c r="R76" s="361"/>
      <c r="S76" s="361"/>
      <c r="U76" s="135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6"/>
      <c r="BX76" s="136"/>
      <c r="BY76" s="136"/>
      <c r="BZ76" s="136"/>
      <c r="CA76" s="136"/>
      <c r="CB76" s="136"/>
      <c r="CC76" s="136"/>
      <c r="CD76" s="136"/>
      <c r="CE76" s="136"/>
      <c r="CF76" s="136"/>
      <c r="CG76" s="136"/>
      <c r="CH76" s="136"/>
      <c r="CI76" s="136"/>
      <c r="CJ76" s="136"/>
      <c r="CK76" s="136"/>
      <c r="CL76" s="136"/>
      <c r="CM76" s="136"/>
      <c r="CN76" s="136"/>
      <c r="CO76" s="136"/>
      <c r="CP76" s="136"/>
      <c r="CQ76" s="136"/>
      <c r="CR76" s="136"/>
      <c r="CS76" s="136"/>
      <c r="CT76" s="136"/>
      <c r="CU76" s="136"/>
      <c r="CV76" s="136"/>
      <c r="CW76" s="136"/>
      <c r="CX76" s="136"/>
      <c r="CY76" s="136"/>
      <c r="CZ76" s="136"/>
      <c r="DA76" s="136"/>
      <c r="DB76" s="136"/>
      <c r="DC76" s="136"/>
      <c r="DD76" s="136"/>
      <c r="DE76" s="136"/>
      <c r="DF76" s="136"/>
      <c r="DG76" s="136"/>
      <c r="DH76" s="136"/>
      <c r="DI76" s="136"/>
      <c r="DJ76" s="136"/>
      <c r="DK76" s="136"/>
      <c r="DL76" s="136"/>
      <c r="DM76" s="136"/>
      <c r="DN76" s="136"/>
      <c r="DO76" s="136"/>
      <c r="DP76" s="136"/>
      <c r="DQ76" s="136"/>
      <c r="DR76" s="136"/>
      <c r="DS76" s="136"/>
      <c r="DT76" s="136"/>
      <c r="DU76" s="136"/>
      <c r="DV76" s="136"/>
      <c r="DW76" s="136"/>
      <c r="DX76" s="136"/>
      <c r="DY76" s="136"/>
      <c r="DZ76" s="136"/>
      <c r="EA76" s="136"/>
      <c r="EB76" s="136"/>
      <c r="EC76" s="136"/>
      <c r="ED76" s="136"/>
      <c r="EE76" s="136"/>
      <c r="EF76" s="136"/>
      <c r="EG76" s="136"/>
      <c r="EH76" s="136"/>
      <c r="EI76" s="136"/>
      <c r="EJ76" s="136"/>
      <c r="EK76" s="136"/>
      <c r="EL76" s="136"/>
      <c r="EM76" s="136"/>
      <c r="EN76" s="136"/>
      <c r="EO76" s="136"/>
      <c r="EP76" s="136"/>
      <c r="EQ76" s="136"/>
      <c r="ER76" s="136"/>
      <c r="ES76" s="136"/>
      <c r="ET76" s="136"/>
      <c r="EU76" s="136"/>
      <c r="EV76" s="136"/>
      <c r="EW76" s="136"/>
      <c r="EX76" s="136"/>
      <c r="EY76" s="136"/>
      <c r="EZ76" s="136"/>
      <c r="FA76" s="136"/>
      <c r="FB76" s="136"/>
      <c r="FC76" s="136"/>
      <c r="FD76" s="136"/>
      <c r="FE76" s="136"/>
      <c r="FF76" s="136"/>
      <c r="FG76" s="136"/>
      <c r="FH76" s="136"/>
      <c r="FI76" s="136"/>
      <c r="FJ76" s="136"/>
      <c r="FK76" s="136"/>
      <c r="FL76" s="136"/>
      <c r="FM76" s="136"/>
      <c r="FN76" s="136"/>
      <c r="FO76" s="136"/>
      <c r="FP76" s="136"/>
      <c r="FQ76" s="136"/>
      <c r="FR76" s="136"/>
      <c r="FS76" s="136"/>
      <c r="FT76" s="136"/>
      <c r="FU76" s="136"/>
      <c r="FV76" s="136"/>
      <c r="FW76" s="136"/>
      <c r="FX76" s="136"/>
      <c r="FY76" s="136"/>
      <c r="FZ76" s="136"/>
      <c r="GA76" s="136"/>
      <c r="GB76" s="136"/>
      <c r="GC76" s="136"/>
      <c r="GD76" s="136"/>
      <c r="GE76" s="136"/>
      <c r="GF76" s="136"/>
      <c r="GG76" s="136"/>
      <c r="GH76" s="136"/>
      <c r="GI76" s="136"/>
      <c r="GJ76" s="136"/>
      <c r="GK76" s="136"/>
      <c r="GL76" s="136"/>
      <c r="GM76" s="136"/>
      <c r="GN76" s="136"/>
      <c r="GO76" s="136"/>
      <c r="GP76" s="136"/>
      <c r="GQ76" s="136"/>
      <c r="GR76" s="136"/>
      <c r="GS76" s="136"/>
      <c r="GT76" s="136"/>
      <c r="GU76" s="136"/>
      <c r="GV76" s="136"/>
      <c r="GW76" s="136"/>
      <c r="GX76" s="136"/>
      <c r="GY76" s="136"/>
      <c r="GZ76" s="136"/>
      <c r="HA76" s="136"/>
      <c r="HB76" s="136"/>
      <c r="HC76" s="136"/>
      <c r="HD76" s="136"/>
      <c r="HE76" s="136"/>
      <c r="HF76" s="136"/>
      <c r="HG76" s="136"/>
      <c r="HH76" s="136"/>
      <c r="HI76" s="136"/>
      <c r="HJ76" s="136"/>
      <c r="HK76" s="136"/>
      <c r="HL76" s="136"/>
      <c r="HM76" s="136"/>
      <c r="HN76" s="136"/>
      <c r="HO76" s="136"/>
      <c r="HP76" s="136"/>
      <c r="HQ76" s="136"/>
      <c r="HR76" s="136"/>
      <c r="HS76" s="136"/>
      <c r="HT76" s="136"/>
      <c r="HU76" s="136"/>
      <c r="HV76" s="136"/>
      <c r="HW76" s="136"/>
      <c r="HX76" s="136"/>
      <c r="HY76" s="136"/>
      <c r="HZ76" s="136"/>
      <c r="IA76" s="136"/>
      <c r="IB76" s="136"/>
      <c r="IC76" s="136"/>
      <c r="ID76" s="136"/>
      <c r="IE76" s="136"/>
      <c r="IF76" s="136"/>
      <c r="IG76" s="136"/>
      <c r="IH76" s="136"/>
      <c r="II76" s="136"/>
      <c r="IJ76" s="136"/>
      <c r="IK76" s="136"/>
      <c r="IL76" s="136"/>
      <c r="IM76" s="136"/>
      <c r="IN76" s="136"/>
      <c r="IO76" s="136"/>
      <c r="IP76" s="136"/>
      <c r="IQ76" s="136"/>
      <c r="IR76" s="136"/>
      <c r="IS76" s="136"/>
    </row>
    <row r="77" spans="1:253" ht="18">
      <c r="A77" s="381" t="s">
        <v>242</v>
      </c>
      <c r="B77" s="387" t="s">
        <v>259</v>
      </c>
      <c r="C77" s="205">
        <v>2</v>
      </c>
      <c r="D77" s="205"/>
      <c r="E77" s="205"/>
      <c r="F77" s="376"/>
      <c r="G77" s="379">
        <v>5.5</v>
      </c>
      <c r="H77" s="205">
        <v>165</v>
      </c>
      <c r="I77" s="205">
        <v>72</v>
      </c>
      <c r="J77" s="205">
        <v>18</v>
      </c>
      <c r="K77" s="205">
        <v>18</v>
      </c>
      <c r="L77" s="205"/>
      <c r="M77" s="205">
        <v>93</v>
      </c>
      <c r="N77" s="295"/>
      <c r="O77" s="295">
        <v>4</v>
      </c>
      <c r="P77" s="376"/>
      <c r="Q77" s="361">
        <v>4</v>
      </c>
      <c r="R77" s="377"/>
      <c r="S77" s="377"/>
      <c r="U77" s="151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184"/>
      <c r="AY77" s="184"/>
      <c r="AZ77" s="184"/>
      <c r="BA77" s="184"/>
      <c r="BB77" s="184"/>
      <c r="BC77" s="184"/>
      <c r="BD77" s="184"/>
      <c r="BE77" s="184"/>
      <c r="BF77" s="184"/>
      <c r="BG77" s="184"/>
      <c r="BH77" s="184"/>
      <c r="BI77" s="184"/>
      <c r="BJ77" s="184"/>
      <c r="BK77" s="184"/>
      <c r="BL77" s="184"/>
      <c r="BM77" s="184"/>
      <c r="BN77" s="184"/>
      <c r="BO77" s="184"/>
      <c r="BP77" s="184"/>
      <c r="BQ77" s="184"/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184"/>
      <c r="CD77" s="184"/>
      <c r="CE77" s="184"/>
      <c r="CF77" s="184"/>
      <c r="CG77" s="184"/>
      <c r="CH77" s="184"/>
      <c r="CI77" s="184"/>
      <c r="CJ77" s="184"/>
      <c r="CK77" s="184"/>
      <c r="CL77" s="184"/>
      <c r="CM77" s="184"/>
      <c r="CN77" s="184"/>
      <c r="CO77" s="184"/>
      <c r="CP77" s="184"/>
      <c r="CQ77" s="184"/>
      <c r="CR77" s="184"/>
      <c r="CS77" s="184"/>
      <c r="CT77" s="184"/>
      <c r="CU77" s="184"/>
      <c r="CV77" s="184"/>
      <c r="CW77" s="184"/>
      <c r="CX77" s="184"/>
      <c r="CY77" s="184"/>
      <c r="CZ77" s="184"/>
      <c r="DA77" s="184"/>
      <c r="DB77" s="184"/>
      <c r="DC77" s="184"/>
      <c r="DD77" s="184"/>
      <c r="DE77" s="184"/>
      <c r="DF77" s="184"/>
      <c r="DG77" s="184"/>
      <c r="DH77" s="184"/>
      <c r="DI77" s="184"/>
      <c r="DJ77" s="184"/>
      <c r="DK77" s="184"/>
      <c r="DL77" s="184"/>
      <c r="DM77" s="184"/>
      <c r="DN77" s="184"/>
      <c r="DO77" s="184"/>
      <c r="DP77" s="184"/>
      <c r="DQ77" s="184"/>
      <c r="DR77" s="184"/>
      <c r="DS77" s="184"/>
      <c r="DT77" s="184"/>
      <c r="DU77" s="184"/>
      <c r="DV77" s="184"/>
      <c r="DW77" s="184"/>
      <c r="DX77" s="184"/>
      <c r="DY77" s="184"/>
      <c r="DZ77" s="184"/>
      <c r="EA77" s="184"/>
      <c r="EB77" s="184"/>
      <c r="EC77" s="184"/>
      <c r="ED77" s="184"/>
      <c r="EE77" s="184"/>
      <c r="EF77" s="184"/>
      <c r="EG77" s="184"/>
      <c r="EH77" s="184"/>
      <c r="EI77" s="184"/>
      <c r="EJ77" s="184"/>
      <c r="EK77" s="184"/>
      <c r="EL77" s="184"/>
      <c r="EM77" s="184"/>
      <c r="EN77" s="184"/>
      <c r="EO77" s="184"/>
      <c r="EP77" s="184"/>
      <c r="EQ77" s="184"/>
      <c r="ER77" s="184"/>
      <c r="ES77" s="184"/>
      <c r="ET77" s="184"/>
      <c r="EU77" s="184"/>
      <c r="EV77" s="184"/>
      <c r="EW77" s="184"/>
      <c r="EX77" s="184"/>
      <c r="EY77" s="184"/>
      <c r="EZ77" s="184"/>
      <c r="FA77" s="184"/>
      <c r="FB77" s="184"/>
      <c r="FC77" s="184"/>
      <c r="FD77" s="184"/>
      <c r="FE77" s="184"/>
      <c r="FF77" s="184"/>
      <c r="FG77" s="184"/>
      <c r="FH77" s="184"/>
      <c r="FI77" s="184"/>
      <c r="FJ77" s="184"/>
      <c r="FK77" s="184"/>
      <c r="FL77" s="184"/>
      <c r="FM77" s="184"/>
      <c r="FN77" s="184"/>
      <c r="FO77" s="184"/>
      <c r="FP77" s="184"/>
      <c r="FQ77" s="184"/>
      <c r="FR77" s="184"/>
      <c r="FS77" s="184"/>
      <c r="FT77" s="184"/>
      <c r="FU77" s="184"/>
      <c r="FV77" s="184"/>
      <c r="FW77" s="184"/>
      <c r="FX77" s="184"/>
      <c r="FY77" s="184"/>
      <c r="FZ77" s="184"/>
      <c r="GA77" s="184"/>
      <c r="GB77" s="184"/>
      <c r="GC77" s="184"/>
      <c r="GD77" s="184"/>
      <c r="GE77" s="184"/>
      <c r="GF77" s="184"/>
      <c r="GG77" s="184"/>
      <c r="GH77" s="184"/>
      <c r="GI77" s="184"/>
      <c r="GJ77" s="184"/>
      <c r="GK77" s="184"/>
      <c r="GL77" s="184"/>
      <c r="GM77" s="184"/>
      <c r="GN77" s="184"/>
      <c r="GO77" s="184"/>
      <c r="GP77" s="184"/>
      <c r="GQ77" s="184"/>
      <c r="GR77" s="184"/>
      <c r="GS77" s="184"/>
      <c r="GT77" s="184"/>
      <c r="GU77" s="184"/>
      <c r="GV77" s="184"/>
      <c r="GW77" s="184"/>
      <c r="GX77" s="184"/>
      <c r="GY77" s="184"/>
      <c r="GZ77" s="184"/>
      <c r="HA77" s="184"/>
      <c r="HB77" s="184"/>
      <c r="HC77" s="184"/>
      <c r="HD77" s="184"/>
      <c r="HE77" s="184"/>
      <c r="HF77" s="184"/>
      <c r="HG77" s="184"/>
      <c r="HH77" s="184"/>
      <c r="HI77" s="184"/>
      <c r="HJ77" s="184"/>
      <c r="HK77" s="184"/>
      <c r="HL77" s="184"/>
      <c r="HM77" s="184"/>
      <c r="HN77" s="184"/>
      <c r="HO77" s="184"/>
      <c r="HP77" s="184"/>
      <c r="HQ77" s="184"/>
      <c r="HR77" s="184"/>
      <c r="HS77" s="184"/>
      <c r="HT77" s="184"/>
      <c r="HU77" s="184"/>
      <c r="HV77" s="184"/>
      <c r="HW77" s="184"/>
      <c r="HX77" s="184"/>
      <c r="HY77" s="184"/>
      <c r="HZ77" s="184"/>
      <c r="IA77" s="184"/>
      <c r="IB77" s="184"/>
      <c r="IC77" s="184"/>
      <c r="ID77" s="184"/>
      <c r="IE77" s="184"/>
      <c r="IF77" s="184"/>
      <c r="IG77" s="184"/>
      <c r="IH77" s="184"/>
      <c r="II77" s="184"/>
      <c r="IJ77" s="184"/>
      <c r="IK77" s="184"/>
      <c r="IL77" s="184"/>
      <c r="IM77" s="184"/>
      <c r="IN77" s="184"/>
      <c r="IO77" s="184"/>
      <c r="IP77" s="184"/>
      <c r="IQ77" s="184"/>
      <c r="IR77" s="184"/>
      <c r="IS77" s="184"/>
    </row>
    <row r="80" spans="1:19" ht="15.75">
      <c r="A80" s="369"/>
      <c r="B80" s="369" t="s">
        <v>289</v>
      </c>
      <c r="C80" s="369"/>
      <c r="D80" s="369"/>
      <c r="E80" s="369"/>
      <c r="F80" s="369"/>
      <c r="G80" s="369"/>
      <c r="H80" s="369"/>
      <c r="I80" s="369"/>
      <c r="J80" s="369"/>
      <c r="K80" s="369"/>
      <c r="L80" s="369"/>
      <c r="M80" s="369"/>
      <c r="N80" s="369"/>
      <c r="O80" s="369"/>
      <c r="P80" s="369"/>
      <c r="Q80" s="369"/>
      <c r="R80" s="369"/>
      <c r="S80" s="369"/>
    </row>
    <row r="81" spans="1:20" ht="18">
      <c r="A81" s="360" t="s">
        <v>272</v>
      </c>
      <c r="B81" s="351" t="s">
        <v>23</v>
      </c>
      <c r="C81" s="134">
        <v>2</v>
      </c>
      <c r="D81" s="134"/>
      <c r="E81" s="134"/>
      <c r="F81" s="139"/>
      <c r="G81" s="352">
        <v>1</v>
      </c>
      <c r="H81" s="134">
        <v>30</v>
      </c>
      <c r="I81" s="134">
        <v>18</v>
      </c>
      <c r="J81" s="134"/>
      <c r="K81" s="134"/>
      <c r="L81" s="134">
        <v>9</v>
      </c>
      <c r="M81" s="134">
        <v>12</v>
      </c>
      <c r="N81" s="134"/>
      <c r="O81" s="139">
        <v>1</v>
      </c>
      <c r="P81" s="139"/>
      <c r="Q81" s="361">
        <v>1</v>
      </c>
      <c r="R81" s="361"/>
      <c r="S81" s="361"/>
      <c r="T81" s="135" t="s">
        <v>288</v>
      </c>
    </row>
    <row r="82" spans="1:20" ht="6.75" customHeight="1">
      <c r="A82" s="360"/>
      <c r="B82" s="351"/>
      <c r="C82" s="134"/>
      <c r="D82" s="134"/>
      <c r="E82" s="134"/>
      <c r="F82" s="139"/>
      <c r="G82" s="352"/>
      <c r="H82" s="134"/>
      <c r="I82" s="134"/>
      <c r="J82" s="134"/>
      <c r="K82" s="134"/>
      <c r="L82" s="134"/>
      <c r="M82" s="134"/>
      <c r="N82" s="134"/>
      <c r="O82" s="139"/>
      <c r="P82" s="139"/>
      <c r="Q82" s="361"/>
      <c r="R82" s="361"/>
      <c r="S82" s="361"/>
      <c r="T82" s="135"/>
    </row>
    <row r="83" spans="1:20" ht="6.75" customHeight="1">
      <c r="A83" s="360"/>
      <c r="B83" s="351"/>
      <c r="C83" s="134"/>
      <c r="D83" s="134"/>
      <c r="E83" s="134"/>
      <c r="F83" s="139"/>
      <c r="G83" s="352"/>
      <c r="H83" s="134"/>
      <c r="I83" s="134"/>
      <c r="J83" s="134"/>
      <c r="K83" s="134"/>
      <c r="L83" s="134"/>
      <c r="M83" s="134"/>
      <c r="N83" s="134"/>
      <c r="O83" s="139"/>
      <c r="P83" s="139"/>
      <c r="Q83" s="361"/>
      <c r="R83" s="361"/>
      <c r="S83" s="361"/>
      <c r="T83" s="135"/>
    </row>
    <row r="84" spans="1:20" ht="18">
      <c r="A84" s="364" t="s">
        <v>168</v>
      </c>
      <c r="B84" s="365" t="s">
        <v>245</v>
      </c>
      <c r="C84" s="131">
        <v>2</v>
      </c>
      <c r="D84" s="131"/>
      <c r="E84" s="131"/>
      <c r="F84" s="131"/>
      <c r="G84" s="371">
        <v>6.5</v>
      </c>
      <c r="H84" s="131">
        <v>195</v>
      </c>
      <c r="I84" s="131">
        <v>54</v>
      </c>
      <c r="J84" s="131">
        <v>18</v>
      </c>
      <c r="K84" s="131">
        <v>9</v>
      </c>
      <c r="L84" s="131"/>
      <c r="M84" s="131">
        <v>141</v>
      </c>
      <c r="N84" s="361"/>
      <c r="O84" s="138">
        <v>3</v>
      </c>
      <c r="P84" s="138"/>
      <c r="Q84" s="361">
        <v>3</v>
      </c>
      <c r="R84" s="361"/>
      <c r="S84" s="361"/>
      <c r="T84" s="135" t="s">
        <v>288</v>
      </c>
    </row>
    <row r="85" spans="1:20" ht="6.75" customHeight="1">
      <c r="A85" s="364"/>
      <c r="B85" s="365"/>
      <c r="C85" s="131"/>
      <c r="D85" s="131"/>
      <c r="E85" s="131"/>
      <c r="F85" s="131"/>
      <c r="G85" s="371"/>
      <c r="H85" s="131"/>
      <c r="I85" s="131"/>
      <c r="J85" s="131"/>
      <c r="K85" s="131"/>
      <c r="L85" s="131"/>
      <c r="M85" s="131"/>
      <c r="N85" s="361"/>
      <c r="O85" s="138"/>
      <c r="P85" s="138"/>
      <c r="Q85" s="361"/>
      <c r="R85" s="361"/>
      <c r="S85" s="361"/>
      <c r="T85" s="135"/>
    </row>
    <row r="86" spans="1:20" ht="6.75" customHeight="1">
      <c r="A86" s="364"/>
      <c r="B86" s="365"/>
      <c r="C86" s="131"/>
      <c r="D86" s="131"/>
      <c r="E86" s="131"/>
      <c r="F86" s="131"/>
      <c r="G86" s="371"/>
      <c r="H86" s="131"/>
      <c r="I86" s="131"/>
      <c r="J86" s="131"/>
      <c r="K86" s="131"/>
      <c r="L86" s="131"/>
      <c r="M86" s="131"/>
      <c r="N86" s="361"/>
      <c r="O86" s="138"/>
      <c r="P86" s="138"/>
      <c r="Q86" s="361"/>
      <c r="R86" s="361"/>
      <c r="S86" s="361"/>
      <c r="T86" s="135"/>
    </row>
    <row r="87" spans="1:20" ht="18">
      <c r="A87" s="367" t="s">
        <v>176</v>
      </c>
      <c r="B87" s="372" t="s">
        <v>274</v>
      </c>
      <c r="C87" s="131"/>
      <c r="D87" s="131"/>
      <c r="E87" s="131">
        <v>2</v>
      </c>
      <c r="F87" s="368"/>
      <c r="G87" s="354">
        <v>1</v>
      </c>
      <c r="H87" s="131">
        <v>30</v>
      </c>
      <c r="I87" s="131">
        <v>18</v>
      </c>
      <c r="J87" s="131"/>
      <c r="K87" s="131"/>
      <c r="L87" s="131">
        <v>9</v>
      </c>
      <c r="M87" s="131">
        <v>12</v>
      </c>
      <c r="N87" s="138"/>
      <c r="O87" s="138">
        <v>1</v>
      </c>
      <c r="P87" s="138"/>
      <c r="Q87" s="361">
        <v>1</v>
      </c>
      <c r="R87" s="361"/>
      <c r="S87" s="361"/>
      <c r="T87" s="135" t="s">
        <v>287</v>
      </c>
    </row>
    <row r="88" spans="1:20" ht="18">
      <c r="A88" s="784" t="s">
        <v>205</v>
      </c>
      <c r="B88" s="784"/>
      <c r="C88" s="373"/>
      <c r="D88" s="205">
        <v>2</v>
      </c>
      <c r="E88" s="205"/>
      <c r="F88" s="374"/>
      <c r="G88" s="375">
        <v>3</v>
      </c>
      <c r="H88" s="205">
        <v>90</v>
      </c>
      <c r="I88" s="205">
        <v>36</v>
      </c>
      <c r="J88" s="205">
        <v>9</v>
      </c>
      <c r="K88" s="205"/>
      <c r="L88" s="205">
        <v>9</v>
      </c>
      <c r="M88" s="205">
        <v>54</v>
      </c>
      <c r="N88" s="205"/>
      <c r="O88" s="205">
        <v>2</v>
      </c>
      <c r="P88" s="376"/>
      <c r="Q88" s="377">
        <v>2</v>
      </c>
      <c r="T88" s="135" t="s">
        <v>286</v>
      </c>
    </row>
    <row r="89" spans="1:20" ht="18">
      <c r="A89" s="784" t="s">
        <v>206</v>
      </c>
      <c r="B89" s="784"/>
      <c r="C89" s="186"/>
      <c r="D89" s="186">
        <v>2</v>
      </c>
      <c r="E89" s="186"/>
      <c r="F89" s="378"/>
      <c r="G89" s="379">
        <v>3</v>
      </c>
      <c r="H89" s="205">
        <v>90</v>
      </c>
      <c r="I89" s="186">
        <v>36</v>
      </c>
      <c r="J89" s="205">
        <v>9</v>
      </c>
      <c r="K89" s="205"/>
      <c r="L89" s="205">
        <v>9</v>
      </c>
      <c r="M89" s="186">
        <v>54</v>
      </c>
      <c r="N89" s="374"/>
      <c r="O89" s="194">
        <v>2</v>
      </c>
      <c r="P89" s="376"/>
      <c r="Q89" s="377">
        <v>2</v>
      </c>
      <c r="T89" s="135" t="s">
        <v>286</v>
      </c>
    </row>
    <row r="90" spans="1:20" ht="18">
      <c r="A90" s="360" t="s">
        <v>199</v>
      </c>
      <c r="B90" s="351" t="s">
        <v>269</v>
      </c>
      <c r="C90" s="134"/>
      <c r="D90" s="205">
        <v>2</v>
      </c>
      <c r="E90" s="205"/>
      <c r="F90" s="374"/>
      <c r="G90" s="375">
        <v>3</v>
      </c>
      <c r="H90" s="205">
        <v>90</v>
      </c>
      <c r="I90" s="205">
        <v>36</v>
      </c>
      <c r="J90" s="205">
        <v>9</v>
      </c>
      <c r="K90" s="205"/>
      <c r="L90" s="205">
        <v>9</v>
      </c>
      <c r="M90" s="205">
        <v>54</v>
      </c>
      <c r="N90" s="205"/>
      <c r="O90" s="205">
        <v>2</v>
      </c>
      <c r="P90" s="376"/>
      <c r="Q90" s="361">
        <v>2</v>
      </c>
      <c r="T90" s="135" t="s">
        <v>286</v>
      </c>
    </row>
    <row r="91" spans="1:20" ht="6.75" customHeight="1">
      <c r="A91" s="360"/>
      <c r="B91" s="351"/>
      <c r="C91" s="134"/>
      <c r="D91" s="205"/>
      <c r="E91" s="205"/>
      <c r="F91" s="374"/>
      <c r="G91" s="375"/>
      <c r="H91" s="205"/>
      <c r="I91" s="205"/>
      <c r="J91" s="205"/>
      <c r="K91" s="205"/>
      <c r="L91" s="205"/>
      <c r="M91" s="205"/>
      <c r="N91" s="205"/>
      <c r="O91" s="205"/>
      <c r="P91" s="376"/>
      <c r="Q91" s="361"/>
      <c r="T91" s="135"/>
    </row>
    <row r="92" spans="1:20" ht="6.75" customHeight="1">
      <c r="A92" s="360"/>
      <c r="B92" s="351"/>
      <c r="C92" s="134"/>
      <c r="D92" s="205"/>
      <c r="E92" s="205"/>
      <c r="F92" s="374"/>
      <c r="G92" s="375"/>
      <c r="H92" s="205"/>
      <c r="I92" s="205"/>
      <c r="J92" s="205"/>
      <c r="K92" s="205"/>
      <c r="L92" s="205"/>
      <c r="M92" s="205"/>
      <c r="N92" s="205"/>
      <c r="O92" s="205"/>
      <c r="P92" s="376"/>
      <c r="Q92" s="361"/>
      <c r="T92" s="135"/>
    </row>
    <row r="93" spans="1:20" ht="18">
      <c r="A93" s="360" t="s">
        <v>200</v>
      </c>
      <c r="B93" s="365" t="s">
        <v>23</v>
      </c>
      <c r="C93" s="131"/>
      <c r="D93" s="186">
        <v>2</v>
      </c>
      <c r="E93" s="186"/>
      <c r="F93" s="378"/>
      <c r="G93" s="379">
        <v>3</v>
      </c>
      <c r="H93" s="205">
        <v>90</v>
      </c>
      <c r="I93" s="186">
        <v>36</v>
      </c>
      <c r="J93" s="205">
        <v>9</v>
      </c>
      <c r="K93" s="205"/>
      <c r="L93" s="205">
        <v>9</v>
      </c>
      <c r="M93" s="186">
        <v>54</v>
      </c>
      <c r="N93" s="374"/>
      <c r="O93" s="194">
        <v>2</v>
      </c>
      <c r="P93" s="376"/>
      <c r="Q93" s="361">
        <v>2</v>
      </c>
      <c r="T93" s="135" t="s">
        <v>286</v>
      </c>
    </row>
    <row r="94" spans="1:20" ht="4.5" customHeight="1">
      <c r="A94" s="360"/>
      <c r="B94" s="365"/>
      <c r="C94" s="131"/>
      <c r="D94" s="186"/>
      <c r="E94" s="186"/>
      <c r="F94" s="378"/>
      <c r="G94" s="379"/>
      <c r="H94" s="205"/>
      <c r="I94" s="186"/>
      <c r="J94" s="205"/>
      <c r="K94" s="205"/>
      <c r="L94" s="205"/>
      <c r="M94" s="186"/>
      <c r="N94" s="374"/>
      <c r="O94" s="194"/>
      <c r="P94" s="376"/>
      <c r="Q94" s="361"/>
      <c r="T94" s="135"/>
    </row>
    <row r="95" spans="1:20" ht="4.5" customHeight="1">
      <c r="A95" s="360"/>
      <c r="B95" s="365"/>
      <c r="C95" s="131"/>
      <c r="D95" s="186"/>
      <c r="E95" s="186"/>
      <c r="F95" s="378"/>
      <c r="G95" s="379"/>
      <c r="H95" s="205"/>
      <c r="I95" s="186"/>
      <c r="J95" s="205"/>
      <c r="K95" s="205"/>
      <c r="L95" s="205"/>
      <c r="M95" s="186"/>
      <c r="N95" s="374"/>
      <c r="O95" s="194"/>
      <c r="P95" s="376"/>
      <c r="Q95" s="361"/>
      <c r="T95" s="135"/>
    </row>
    <row r="96" spans="1:20" ht="18">
      <c r="A96" s="360" t="s">
        <v>201</v>
      </c>
      <c r="B96" s="365" t="s">
        <v>247</v>
      </c>
      <c r="C96" s="134"/>
      <c r="D96" s="205">
        <v>2</v>
      </c>
      <c r="E96" s="205"/>
      <c r="F96" s="374"/>
      <c r="G96" s="379">
        <v>3</v>
      </c>
      <c r="H96" s="205">
        <v>90</v>
      </c>
      <c r="I96" s="205">
        <v>36</v>
      </c>
      <c r="J96" s="205">
        <v>9</v>
      </c>
      <c r="K96" s="205"/>
      <c r="L96" s="205">
        <v>9</v>
      </c>
      <c r="M96" s="205">
        <v>54</v>
      </c>
      <c r="N96" s="205"/>
      <c r="O96" s="205">
        <v>2</v>
      </c>
      <c r="P96" s="376"/>
      <c r="Q96" s="361">
        <v>2</v>
      </c>
      <c r="T96" s="135" t="s">
        <v>286</v>
      </c>
    </row>
    <row r="97" spans="1:20" ht="6.75" customHeight="1">
      <c r="A97" s="360"/>
      <c r="B97" s="365"/>
      <c r="C97" s="134"/>
      <c r="D97" s="205"/>
      <c r="E97" s="205"/>
      <c r="F97" s="374"/>
      <c r="G97" s="379"/>
      <c r="H97" s="205"/>
      <c r="I97" s="205"/>
      <c r="J97" s="205"/>
      <c r="K97" s="205"/>
      <c r="L97" s="205"/>
      <c r="M97" s="205"/>
      <c r="N97" s="205"/>
      <c r="O97" s="205"/>
      <c r="P97" s="376"/>
      <c r="Q97" s="361"/>
      <c r="T97" s="135"/>
    </row>
    <row r="98" spans="1:20" ht="6.75" customHeight="1">
      <c r="A98" s="360"/>
      <c r="B98" s="365"/>
      <c r="C98" s="134"/>
      <c r="D98" s="205"/>
      <c r="E98" s="205"/>
      <c r="F98" s="374"/>
      <c r="G98" s="379"/>
      <c r="H98" s="205"/>
      <c r="I98" s="205"/>
      <c r="J98" s="205"/>
      <c r="K98" s="205"/>
      <c r="L98" s="205"/>
      <c r="M98" s="205"/>
      <c r="N98" s="205"/>
      <c r="O98" s="205"/>
      <c r="P98" s="376"/>
      <c r="Q98" s="361"/>
      <c r="T98" s="135"/>
    </row>
    <row r="99" spans="1:20" ht="18">
      <c r="A99" s="381" t="s">
        <v>207</v>
      </c>
      <c r="B99" s="382" t="s">
        <v>231</v>
      </c>
      <c r="C99" s="205"/>
      <c r="D99" s="205">
        <v>2</v>
      </c>
      <c r="E99" s="205"/>
      <c r="F99" s="374"/>
      <c r="G99" s="379">
        <v>3</v>
      </c>
      <c r="H99" s="205">
        <v>90</v>
      </c>
      <c r="I99" s="205">
        <v>36</v>
      </c>
      <c r="J99" s="205">
        <v>9</v>
      </c>
      <c r="K99" s="205"/>
      <c r="L99" s="205">
        <v>9</v>
      </c>
      <c r="M99" s="205">
        <v>54</v>
      </c>
      <c r="N99" s="205"/>
      <c r="O99" s="205">
        <v>2</v>
      </c>
      <c r="P99" s="376"/>
      <c r="Q99" s="361">
        <v>2</v>
      </c>
      <c r="T99" s="135" t="s">
        <v>286</v>
      </c>
    </row>
    <row r="100" spans="1:20" ht="6.75" customHeight="1">
      <c r="A100" s="381"/>
      <c r="B100" s="382"/>
      <c r="C100" s="205"/>
      <c r="D100" s="205"/>
      <c r="E100" s="205"/>
      <c r="F100" s="374"/>
      <c r="G100" s="379"/>
      <c r="H100" s="205"/>
      <c r="I100" s="205"/>
      <c r="J100" s="205"/>
      <c r="K100" s="205"/>
      <c r="L100" s="205"/>
      <c r="M100" s="205"/>
      <c r="N100" s="205"/>
      <c r="O100" s="205"/>
      <c r="P100" s="376"/>
      <c r="Q100" s="361"/>
      <c r="T100" s="135"/>
    </row>
    <row r="101" spans="1:20" ht="6.75" customHeight="1">
      <c r="A101" s="381"/>
      <c r="B101" s="382"/>
      <c r="C101" s="205"/>
      <c r="D101" s="205"/>
      <c r="E101" s="205"/>
      <c r="F101" s="374"/>
      <c r="G101" s="379"/>
      <c r="H101" s="205"/>
      <c r="I101" s="205"/>
      <c r="J101" s="205"/>
      <c r="K101" s="205"/>
      <c r="L101" s="205"/>
      <c r="M101" s="205"/>
      <c r="N101" s="205"/>
      <c r="O101" s="205"/>
      <c r="P101" s="376"/>
      <c r="Q101" s="361"/>
      <c r="T101" s="135"/>
    </row>
    <row r="102" spans="1:20" ht="18">
      <c r="A102" s="381" t="s">
        <v>230</v>
      </c>
      <c r="B102" s="383" t="s">
        <v>166</v>
      </c>
      <c r="C102" s="186"/>
      <c r="D102" s="186">
        <v>2</v>
      </c>
      <c r="E102" s="186"/>
      <c r="F102" s="378"/>
      <c r="G102" s="379">
        <v>3</v>
      </c>
      <c r="H102" s="205">
        <v>90</v>
      </c>
      <c r="I102" s="186">
        <v>36</v>
      </c>
      <c r="J102" s="205">
        <v>9</v>
      </c>
      <c r="K102" s="205"/>
      <c r="L102" s="205">
        <v>9</v>
      </c>
      <c r="M102" s="186">
        <v>54</v>
      </c>
      <c r="N102" s="374"/>
      <c r="O102" s="194">
        <v>2</v>
      </c>
      <c r="P102" s="376"/>
      <c r="Q102" s="361">
        <v>2</v>
      </c>
      <c r="T102" s="135" t="s">
        <v>286</v>
      </c>
    </row>
    <row r="103" spans="1:20" ht="18">
      <c r="A103" s="381" t="s">
        <v>239</v>
      </c>
      <c r="B103" s="384" t="s">
        <v>240</v>
      </c>
      <c r="C103" s="186"/>
      <c r="D103" s="186">
        <v>2</v>
      </c>
      <c r="E103" s="186"/>
      <c r="F103" s="378"/>
      <c r="G103" s="379">
        <v>3</v>
      </c>
      <c r="H103" s="205">
        <v>90</v>
      </c>
      <c r="I103" s="186">
        <v>36</v>
      </c>
      <c r="J103" s="205">
        <v>9</v>
      </c>
      <c r="K103" s="205"/>
      <c r="L103" s="205">
        <v>9</v>
      </c>
      <c r="M103" s="186">
        <v>54</v>
      </c>
      <c r="N103" s="374"/>
      <c r="O103" s="194">
        <v>2</v>
      </c>
      <c r="P103" s="376"/>
      <c r="Q103" s="361">
        <v>2</v>
      </c>
      <c r="T103" s="135" t="s">
        <v>286</v>
      </c>
    </row>
    <row r="104" spans="1:20" ht="18">
      <c r="A104" s="784" t="s">
        <v>221</v>
      </c>
      <c r="B104" s="784"/>
      <c r="C104" s="205">
        <v>2</v>
      </c>
      <c r="D104" s="205"/>
      <c r="E104" s="205"/>
      <c r="F104" s="376"/>
      <c r="G104" s="379">
        <v>5.5</v>
      </c>
      <c r="H104" s="186">
        <v>165</v>
      </c>
      <c r="I104" s="205">
        <v>72</v>
      </c>
      <c r="J104" s="205">
        <v>18</v>
      </c>
      <c r="K104" s="205">
        <v>18</v>
      </c>
      <c r="L104" s="205"/>
      <c r="M104" s="205">
        <v>93</v>
      </c>
      <c r="N104" s="194"/>
      <c r="O104" s="194">
        <v>4</v>
      </c>
      <c r="P104" s="376"/>
      <c r="Q104" s="377">
        <v>4</v>
      </c>
      <c r="T104" s="151" t="s">
        <v>288</v>
      </c>
    </row>
    <row r="105" spans="1:20" ht="18">
      <c r="A105" s="784" t="s">
        <v>223</v>
      </c>
      <c r="B105" s="784"/>
      <c r="C105" s="205">
        <v>2</v>
      </c>
      <c r="D105" s="205"/>
      <c r="E105" s="205"/>
      <c r="F105" s="376"/>
      <c r="G105" s="379">
        <v>5.5</v>
      </c>
      <c r="H105" s="205">
        <v>165</v>
      </c>
      <c r="I105" s="205">
        <v>72</v>
      </c>
      <c r="J105" s="205">
        <v>18</v>
      </c>
      <c r="K105" s="205">
        <v>18</v>
      </c>
      <c r="L105" s="205"/>
      <c r="M105" s="205">
        <v>93</v>
      </c>
      <c r="N105" s="295"/>
      <c r="O105" s="295">
        <v>4</v>
      </c>
      <c r="P105" s="376"/>
      <c r="Q105" s="377">
        <v>4</v>
      </c>
      <c r="T105" s="151" t="s">
        <v>288</v>
      </c>
    </row>
    <row r="106" spans="1:20" ht="18">
      <c r="A106" s="784" t="s">
        <v>224</v>
      </c>
      <c r="B106" s="784"/>
      <c r="C106" s="205">
        <v>2</v>
      </c>
      <c r="D106" s="205"/>
      <c r="E106" s="205"/>
      <c r="F106" s="376"/>
      <c r="G106" s="379">
        <v>5.5</v>
      </c>
      <c r="H106" s="205">
        <v>165</v>
      </c>
      <c r="I106" s="205">
        <v>72</v>
      </c>
      <c r="J106" s="205">
        <v>18</v>
      </c>
      <c r="K106" s="205">
        <v>18</v>
      </c>
      <c r="L106" s="205"/>
      <c r="M106" s="205">
        <v>93</v>
      </c>
      <c r="N106" s="295"/>
      <c r="O106" s="295">
        <v>4</v>
      </c>
      <c r="P106" s="376"/>
      <c r="Q106" s="377">
        <v>4</v>
      </c>
      <c r="T106" s="151" t="s">
        <v>288</v>
      </c>
    </row>
    <row r="107" spans="1:20" ht="31.5">
      <c r="A107" s="381" t="s">
        <v>225</v>
      </c>
      <c r="B107" s="385" t="s">
        <v>248</v>
      </c>
      <c r="C107" s="205">
        <v>2</v>
      </c>
      <c r="D107" s="205"/>
      <c r="E107" s="205"/>
      <c r="F107" s="376"/>
      <c r="G107" s="379">
        <v>5.5</v>
      </c>
      <c r="H107" s="205">
        <v>165</v>
      </c>
      <c r="I107" s="205">
        <v>72</v>
      </c>
      <c r="J107" s="205">
        <v>18</v>
      </c>
      <c r="K107" s="205">
        <v>18</v>
      </c>
      <c r="L107" s="205"/>
      <c r="M107" s="205">
        <v>93</v>
      </c>
      <c r="N107" s="194"/>
      <c r="O107" s="287">
        <v>4</v>
      </c>
      <c r="P107" s="386"/>
      <c r="Q107" s="361">
        <v>4</v>
      </c>
      <c r="T107" s="151" t="s">
        <v>288</v>
      </c>
    </row>
    <row r="108" spans="1:20" ht="8.25" customHeight="1">
      <c r="A108" s="381"/>
      <c r="B108" s="385"/>
      <c r="C108" s="205"/>
      <c r="D108" s="205"/>
      <c r="E108" s="205"/>
      <c r="F108" s="376"/>
      <c r="G108" s="379"/>
      <c r="H108" s="205"/>
      <c r="I108" s="205"/>
      <c r="J108" s="205"/>
      <c r="K108" s="205"/>
      <c r="L108" s="205"/>
      <c r="M108" s="205"/>
      <c r="N108" s="194"/>
      <c r="O108" s="287"/>
      <c r="P108" s="386"/>
      <c r="Q108" s="361"/>
      <c r="T108" s="151"/>
    </row>
    <row r="109" spans="1:20" ht="8.25" customHeight="1">
      <c r="A109" s="381"/>
      <c r="B109" s="385"/>
      <c r="C109" s="205"/>
      <c r="D109" s="205"/>
      <c r="E109" s="205"/>
      <c r="F109" s="376"/>
      <c r="G109" s="379"/>
      <c r="H109" s="205"/>
      <c r="I109" s="205"/>
      <c r="J109" s="205"/>
      <c r="K109" s="205"/>
      <c r="L109" s="205"/>
      <c r="M109" s="205"/>
      <c r="N109" s="194"/>
      <c r="O109" s="287"/>
      <c r="P109" s="386"/>
      <c r="Q109" s="361"/>
      <c r="T109" s="151"/>
    </row>
    <row r="110" spans="1:20" ht="18">
      <c r="A110" s="381" t="s">
        <v>202</v>
      </c>
      <c r="B110" s="385" t="s">
        <v>249</v>
      </c>
      <c r="C110" s="205">
        <v>2</v>
      </c>
      <c r="D110" s="186"/>
      <c r="E110" s="186"/>
      <c r="F110" s="378"/>
      <c r="G110" s="379">
        <v>5.5</v>
      </c>
      <c r="H110" s="205">
        <v>165</v>
      </c>
      <c r="I110" s="205">
        <v>72</v>
      </c>
      <c r="J110" s="205">
        <v>18</v>
      </c>
      <c r="K110" s="205">
        <v>18</v>
      </c>
      <c r="L110" s="205"/>
      <c r="M110" s="205">
        <v>93</v>
      </c>
      <c r="N110" s="194"/>
      <c r="O110" s="287">
        <v>4</v>
      </c>
      <c r="P110" s="386"/>
      <c r="Q110" s="361">
        <v>4</v>
      </c>
      <c r="T110" s="151" t="s">
        <v>288</v>
      </c>
    </row>
    <row r="111" spans="1:20" ht="8.25" customHeight="1">
      <c r="A111" s="381"/>
      <c r="B111" s="385"/>
      <c r="C111" s="205"/>
      <c r="D111" s="186"/>
      <c r="E111" s="186"/>
      <c r="F111" s="378"/>
      <c r="G111" s="379"/>
      <c r="H111" s="205"/>
      <c r="I111" s="205"/>
      <c r="J111" s="205"/>
      <c r="K111" s="205"/>
      <c r="L111" s="205"/>
      <c r="M111" s="205"/>
      <c r="N111" s="194"/>
      <c r="O111" s="287"/>
      <c r="P111" s="386"/>
      <c r="Q111" s="361"/>
      <c r="T111" s="151"/>
    </row>
    <row r="112" spans="1:20" ht="8.25" customHeight="1">
      <c r="A112" s="381"/>
      <c r="B112" s="385"/>
      <c r="C112" s="205"/>
      <c r="D112" s="186"/>
      <c r="E112" s="186"/>
      <c r="F112" s="378"/>
      <c r="G112" s="379"/>
      <c r="H112" s="205"/>
      <c r="I112" s="205"/>
      <c r="J112" s="205"/>
      <c r="K112" s="205"/>
      <c r="L112" s="205"/>
      <c r="M112" s="205"/>
      <c r="N112" s="194"/>
      <c r="O112" s="287"/>
      <c r="P112" s="386"/>
      <c r="Q112" s="361"/>
      <c r="T112" s="151"/>
    </row>
    <row r="113" spans="1:20" ht="18">
      <c r="A113" s="381" t="s">
        <v>203</v>
      </c>
      <c r="B113" s="385" t="s">
        <v>262</v>
      </c>
      <c r="C113" s="186">
        <v>2</v>
      </c>
      <c r="D113" s="186"/>
      <c r="E113" s="186"/>
      <c r="F113" s="378"/>
      <c r="G113" s="379">
        <v>5.5</v>
      </c>
      <c r="H113" s="205">
        <v>165</v>
      </c>
      <c r="I113" s="205">
        <v>72</v>
      </c>
      <c r="J113" s="205">
        <v>18</v>
      </c>
      <c r="K113" s="205">
        <v>18</v>
      </c>
      <c r="L113" s="205"/>
      <c r="M113" s="205">
        <v>93</v>
      </c>
      <c r="N113" s="194"/>
      <c r="O113" s="287">
        <v>4</v>
      </c>
      <c r="P113" s="376"/>
      <c r="Q113" s="361">
        <v>4</v>
      </c>
      <c r="T113" s="151" t="s">
        <v>288</v>
      </c>
    </row>
    <row r="114" spans="1:20" ht="1.5" customHeight="1">
      <c r="A114" s="381"/>
      <c r="B114" s="385"/>
      <c r="C114" s="186"/>
      <c r="D114" s="186"/>
      <c r="E114" s="186"/>
      <c r="F114" s="378"/>
      <c r="G114" s="379"/>
      <c r="H114" s="205"/>
      <c r="I114" s="205"/>
      <c r="J114" s="205"/>
      <c r="K114" s="205"/>
      <c r="L114" s="205"/>
      <c r="M114" s="205"/>
      <c r="N114" s="194"/>
      <c r="O114" s="287"/>
      <c r="P114" s="376"/>
      <c r="Q114" s="361"/>
      <c r="T114" s="151"/>
    </row>
    <row r="115" spans="1:20" ht="1.5" customHeight="1">
      <c r="A115" s="381"/>
      <c r="B115" s="385"/>
      <c r="C115" s="186"/>
      <c r="D115" s="186"/>
      <c r="E115" s="186"/>
      <c r="F115" s="378"/>
      <c r="G115" s="379"/>
      <c r="H115" s="205"/>
      <c r="I115" s="205"/>
      <c r="J115" s="205"/>
      <c r="K115" s="205"/>
      <c r="L115" s="205"/>
      <c r="M115" s="205"/>
      <c r="N115" s="194"/>
      <c r="O115" s="287"/>
      <c r="P115" s="376"/>
      <c r="Q115" s="361"/>
      <c r="T115" s="151"/>
    </row>
    <row r="116" spans="1:20" ht="18">
      <c r="A116" s="381" t="s">
        <v>204</v>
      </c>
      <c r="B116" s="363" t="s">
        <v>276</v>
      </c>
      <c r="C116" s="205">
        <v>2</v>
      </c>
      <c r="D116" s="205"/>
      <c r="E116" s="205"/>
      <c r="F116" s="376"/>
      <c r="G116" s="379">
        <v>5.5</v>
      </c>
      <c r="H116" s="205">
        <v>165</v>
      </c>
      <c r="I116" s="205">
        <v>72</v>
      </c>
      <c r="J116" s="205">
        <v>18</v>
      </c>
      <c r="K116" s="205">
        <v>18</v>
      </c>
      <c r="L116" s="205"/>
      <c r="M116" s="205">
        <v>93</v>
      </c>
      <c r="N116" s="194"/>
      <c r="O116" s="287">
        <v>4</v>
      </c>
      <c r="P116" s="376"/>
      <c r="Q116" s="361">
        <v>4</v>
      </c>
      <c r="T116" s="151" t="s">
        <v>288</v>
      </c>
    </row>
    <row r="117" spans="1:20" ht="1.5" customHeight="1">
      <c r="A117" s="381"/>
      <c r="B117" s="363"/>
      <c r="C117" s="205"/>
      <c r="D117" s="205"/>
      <c r="E117" s="205"/>
      <c r="F117" s="376"/>
      <c r="G117" s="379"/>
      <c r="H117" s="205"/>
      <c r="I117" s="205"/>
      <c r="J117" s="205"/>
      <c r="K117" s="205"/>
      <c r="L117" s="205"/>
      <c r="M117" s="205"/>
      <c r="N117" s="194"/>
      <c r="O117" s="287"/>
      <c r="P117" s="376"/>
      <c r="Q117" s="361"/>
      <c r="T117" s="151"/>
    </row>
    <row r="118" spans="1:20" ht="1.5" customHeight="1">
      <c r="A118" s="381"/>
      <c r="B118" s="363"/>
      <c r="C118" s="205"/>
      <c r="D118" s="205"/>
      <c r="E118" s="205"/>
      <c r="F118" s="376"/>
      <c r="G118" s="379"/>
      <c r="H118" s="205"/>
      <c r="I118" s="205"/>
      <c r="J118" s="205"/>
      <c r="K118" s="205"/>
      <c r="L118" s="205"/>
      <c r="M118" s="205"/>
      <c r="N118" s="194"/>
      <c r="O118" s="287"/>
      <c r="P118" s="376"/>
      <c r="Q118" s="361"/>
      <c r="T118" s="151"/>
    </row>
    <row r="119" spans="1:20" ht="18">
      <c r="A119" s="381" t="s">
        <v>208</v>
      </c>
      <c r="B119" s="363" t="s">
        <v>251</v>
      </c>
      <c r="C119" s="205">
        <v>2</v>
      </c>
      <c r="D119" s="205"/>
      <c r="E119" s="205"/>
      <c r="F119" s="376"/>
      <c r="G119" s="379">
        <v>5.5</v>
      </c>
      <c r="H119" s="205">
        <v>165</v>
      </c>
      <c r="I119" s="205">
        <v>72</v>
      </c>
      <c r="J119" s="205">
        <v>18</v>
      </c>
      <c r="K119" s="205">
        <v>18</v>
      </c>
      <c r="L119" s="205"/>
      <c r="M119" s="205">
        <v>93</v>
      </c>
      <c r="N119" s="194"/>
      <c r="O119" s="287">
        <v>4</v>
      </c>
      <c r="P119" s="376"/>
      <c r="Q119" s="361">
        <v>4</v>
      </c>
      <c r="T119" s="151" t="s">
        <v>288</v>
      </c>
    </row>
    <row r="120" spans="1:20" ht="1.5" customHeight="1">
      <c r="A120" s="381"/>
      <c r="B120" s="363"/>
      <c r="C120" s="205"/>
      <c r="D120" s="205"/>
      <c r="E120" s="205"/>
      <c r="F120" s="376"/>
      <c r="G120" s="379"/>
      <c r="H120" s="205"/>
      <c r="I120" s="205"/>
      <c r="J120" s="205"/>
      <c r="K120" s="205"/>
      <c r="L120" s="205"/>
      <c r="M120" s="205"/>
      <c r="N120" s="194"/>
      <c r="O120" s="287"/>
      <c r="P120" s="376"/>
      <c r="Q120" s="361"/>
      <c r="T120" s="151"/>
    </row>
    <row r="121" spans="1:20" ht="1.5" customHeight="1">
      <c r="A121" s="381"/>
      <c r="B121" s="363"/>
      <c r="C121" s="205"/>
      <c r="D121" s="205"/>
      <c r="E121" s="205"/>
      <c r="F121" s="376"/>
      <c r="G121" s="379"/>
      <c r="H121" s="205"/>
      <c r="I121" s="205"/>
      <c r="J121" s="205"/>
      <c r="K121" s="205"/>
      <c r="L121" s="205"/>
      <c r="M121" s="205"/>
      <c r="N121" s="194"/>
      <c r="O121" s="287"/>
      <c r="P121" s="376"/>
      <c r="Q121" s="361"/>
      <c r="T121" s="151"/>
    </row>
    <row r="122" spans="1:20" ht="18">
      <c r="A122" s="381" t="s">
        <v>210</v>
      </c>
      <c r="B122" s="363" t="s">
        <v>250</v>
      </c>
      <c r="C122" s="205">
        <v>2</v>
      </c>
      <c r="D122" s="205"/>
      <c r="E122" s="205"/>
      <c r="F122" s="376"/>
      <c r="G122" s="379">
        <v>5.5</v>
      </c>
      <c r="H122" s="205">
        <v>165</v>
      </c>
      <c r="I122" s="205">
        <v>72</v>
      </c>
      <c r="J122" s="205">
        <v>18</v>
      </c>
      <c r="K122" s="205">
        <v>18</v>
      </c>
      <c r="L122" s="205"/>
      <c r="M122" s="205">
        <v>93</v>
      </c>
      <c r="N122" s="295"/>
      <c r="O122" s="295">
        <v>4</v>
      </c>
      <c r="P122" s="376"/>
      <c r="Q122" s="361">
        <v>4</v>
      </c>
      <c r="T122" s="151" t="s">
        <v>288</v>
      </c>
    </row>
    <row r="123" spans="1:20" ht="1.5" customHeight="1">
      <c r="A123" s="381"/>
      <c r="B123" s="363"/>
      <c r="C123" s="205"/>
      <c r="D123" s="205"/>
      <c r="E123" s="205"/>
      <c r="F123" s="376"/>
      <c r="G123" s="379"/>
      <c r="H123" s="205"/>
      <c r="I123" s="205"/>
      <c r="J123" s="205"/>
      <c r="K123" s="205"/>
      <c r="L123" s="205"/>
      <c r="M123" s="205"/>
      <c r="N123" s="295"/>
      <c r="O123" s="295"/>
      <c r="P123" s="376"/>
      <c r="Q123" s="361"/>
      <c r="T123" s="151"/>
    </row>
    <row r="124" spans="1:20" ht="1.5" customHeight="1">
      <c r="A124" s="381"/>
      <c r="B124" s="363"/>
      <c r="C124" s="205"/>
      <c r="D124" s="205"/>
      <c r="E124" s="205"/>
      <c r="F124" s="376"/>
      <c r="G124" s="379"/>
      <c r="H124" s="205"/>
      <c r="I124" s="205"/>
      <c r="J124" s="205"/>
      <c r="K124" s="205"/>
      <c r="L124" s="205"/>
      <c r="M124" s="205"/>
      <c r="N124" s="295"/>
      <c r="O124" s="295"/>
      <c r="P124" s="376"/>
      <c r="Q124" s="361"/>
      <c r="T124" s="151"/>
    </row>
    <row r="125" spans="1:20" ht="18">
      <c r="A125" s="381" t="s">
        <v>232</v>
      </c>
      <c r="B125" s="387" t="s">
        <v>268</v>
      </c>
      <c r="C125" s="186">
        <v>2</v>
      </c>
      <c r="D125" s="186"/>
      <c r="E125" s="186"/>
      <c r="F125" s="378"/>
      <c r="G125" s="379">
        <v>5.5</v>
      </c>
      <c r="H125" s="186">
        <v>165</v>
      </c>
      <c r="I125" s="205">
        <v>72</v>
      </c>
      <c r="J125" s="205">
        <v>18</v>
      </c>
      <c r="K125" s="205">
        <v>18</v>
      </c>
      <c r="L125" s="205"/>
      <c r="M125" s="205">
        <v>93</v>
      </c>
      <c r="N125" s="194"/>
      <c r="O125" s="295">
        <v>4</v>
      </c>
      <c r="P125" s="376"/>
      <c r="Q125" s="361">
        <v>4</v>
      </c>
      <c r="T125" s="151" t="s">
        <v>288</v>
      </c>
    </row>
    <row r="126" spans="1:20" ht="1.5" customHeight="1">
      <c r="A126" s="381"/>
      <c r="B126" s="387"/>
      <c r="C126" s="186"/>
      <c r="D126" s="186"/>
      <c r="E126" s="186"/>
      <c r="F126" s="378"/>
      <c r="G126" s="379"/>
      <c r="H126" s="186"/>
      <c r="I126" s="205"/>
      <c r="J126" s="205"/>
      <c r="K126" s="205"/>
      <c r="L126" s="205"/>
      <c r="M126" s="205"/>
      <c r="N126" s="194"/>
      <c r="O126" s="295"/>
      <c r="P126" s="376"/>
      <c r="Q126" s="361"/>
      <c r="T126" s="151"/>
    </row>
    <row r="127" spans="1:20" ht="1.5" customHeight="1">
      <c r="A127" s="381"/>
      <c r="B127" s="387"/>
      <c r="C127" s="186"/>
      <c r="D127" s="186"/>
      <c r="E127" s="186"/>
      <c r="F127" s="378"/>
      <c r="G127" s="379"/>
      <c r="H127" s="186"/>
      <c r="I127" s="205"/>
      <c r="J127" s="205"/>
      <c r="K127" s="205"/>
      <c r="L127" s="205"/>
      <c r="M127" s="205"/>
      <c r="N127" s="194"/>
      <c r="O127" s="295"/>
      <c r="P127" s="376"/>
      <c r="Q127" s="361"/>
      <c r="T127" s="151"/>
    </row>
    <row r="128" spans="1:20" ht="18">
      <c r="A128" s="381" t="s">
        <v>238</v>
      </c>
      <c r="B128" s="387" t="s">
        <v>258</v>
      </c>
      <c r="C128" s="186">
        <v>2</v>
      </c>
      <c r="D128" s="186"/>
      <c r="E128" s="186"/>
      <c r="F128" s="378"/>
      <c r="G128" s="379">
        <v>5.5</v>
      </c>
      <c r="H128" s="186">
        <v>165</v>
      </c>
      <c r="I128" s="205">
        <v>72</v>
      </c>
      <c r="J128" s="205">
        <v>18</v>
      </c>
      <c r="K128" s="205">
        <v>18</v>
      </c>
      <c r="L128" s="205"/>
      <c r="M128" s="205">
        <v>93</v>
      </c>
      <c r="N128" s="194"/>
      <c r="O128" s="295">
        <v>4</v>
      </c>
      <c r="P128" s="376"/>
      <c r="Q128" s="361">
        <v>4</v>
      </c>
      <c r="T128" s="151" t="s">
        <v>288</v>
      </c>
    </row>
    <row r="129" spans="1:20" ht="1.5" customHeight="1">
      <c r="A129" s="381"/>
      <c r="B129" s="387"/>
      <c r="C129" s="186"/>
      <c r="D129" s="186"/>
      <c r="E129" s="186"/>
      <c r="F129" s="378"/>
      <c r="G129" s="379"/>
      <c r="H129" s="186"/>
      <c r="I129" s="205"/>
      <c r="J129" s="205"/>
      <c r="K129" s="205"/>
      <c r="L129" s="205"/>
      <c r="M129" s="205"/>
      <c r="N129" s="194"/>
      <c r="O129" s="295"/>
      <c r="P129" s="376"/>
      <c r="Q129" s="361"/>
      <c r="T129" s="151"/>
    </row>
    <row r="130" spans="1:20" ht="1.5" customHeight="1">
      <c r="A130" s="381"/>
      <c r="B130" s="387"/>
      <c r="C130" s="186"/>
      <c r="D130" s="186"/>
      <c r="E130" s="186"/>
      <c r="F130" s="378"/>
      <c r="G130" s="379"/>
      <c r="H130" s="186"/>
      <c r="I130" s="205"/>
      <c r="J130" s="205"/>
      <c r="K130" s="205"/>
      <c r="L130" s="205"/>
      <c r="M130" s="205"/>
      <c r="N130" s="194"/>
      <c r="O130" s="295"/>
      <c r="P130" s="376"/>
      <c r="Q130" s="361"/>
      <c r="T130" s="151"/>
    </row>
    <row r="131" spans="1:20" ht="18">
      <c r="A131" s="381" t="s">
        <v>242</v>
      </c>
      <c r="B131" s="387" t="s">
        <v>259</v>
      </c>
      <c r="C131" s="205">
        <v>2</v>
      </c>
      <c r="D131" s="205"/>
      <c r="E131" s="205"/>
      <c r="F131" s="376"/>
      <c r="G131" s="379">
        <v>5.5</v>
      </c>
      <c r="H131" s="205">
        <v>165</v>
      </c>
      <c r="I131" s="205">
        <v>72</v>
      </c>
      <c r="J131" s="205">
        <v>18</v>
      </c>
      <c r="K131" s="205">
        <v>18</v>
      </c>
      <c r="L131" s="205"/>
      <c r="M131" s="205">
        <v>93</v>
      </c>
      <c r="N131" s="295"/>
      <c r="O131" s="295">
        <v>4</v>
      </c>
      <c r="P131" s="376"/>
      <c r="Q131" s="361">
        <v>4</v>
      </c>
      <c r="T131" s="151" t="s">
        <v>288</v>
      </c>
    </row>
  </sheetData>
  <sheetProtection/>
  <mergeCells count="32">
    <mergeCell ref="I4:I7"/>
    <mergeCell ref="J4:J7"/>
    <mergeCell ref="K4:K7"/>
    <mergeCell ref="L4:L7"/>
    <mergeCell ref="A1:S1"/>
    <mergeCell ref="A2:A7"/>
    <mergeCell ref="B2:B7"/>
    <mergeCell ref="C2:D3"/>
    <mergeCell ref="E2:F3"/>
    <mergeCell ref="G2:G7"/>
    <mergeCell ref="H2:L2"/>
    <mergeCell ref="M2:M7"/>
    <mergeCell ref="N2:P3"/>
    <mergeCell ref="Q2:S3"/>
    <mergeCell ref="A34:B34"/>
    <mergeCell ref="A89:B89"/>
    <mergeCell ref="N4:P4"/>
    <mergeCell ref="Q4:R4"/>
    <mergeCell ref="H3:H7"/>
    <mergeCell ref="I3:L3"/>
    <mergeCell ref="C4:C7"/>
    <mergeCell ref="D4:D7"/>
    <mergeCell ref="E4:E7"/>
    <mergeCell ref="F4:F7"/>
    <mergeCell ref="A88:B88"/>
    <mergeCell ref="A104:B104"/>
    <mergeCell ref="A105:B105"/>
    <mergeCell ref="A106:B106"/>
    <mergeCell ref="A35:B35"/>
    <mergeCell ref="A50:B50"/>
    <mergeCell ref="A51:B51"/>
    <mergeCell ref="A52:B52"/>
  </mergeCells>
  <printOptions/>
  <pageMargins left="0.7" right="0.7" top="0.75" bottom="0.75" header="0.3" footer="0.3"/>
  <pageSetup fitToHeight="0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46">
      <selection activeCell="C55" sqref="C55"/>
    </sheetView>
  </sheetViews>
  <sheetFormatPr defaultColWidth="9.00390625" defaultRowHeight="12.75"/>
  <cols>
    <col min="3" max="3" width="28.125" style="0" customWidth="1"/>
    <col min="5" max="5" width="21.125" style="0" customWidth="1"/>
    <col min="7" max="7" width="5.625" style="0" bestFit="1" customWidth="1"/>
    <col min="8" max="8" width="4.75390625" style="0" bestFit="1" customWidth="1"/>
    <col min="9" max="9" width="6.00390625" style="0" bestFit="1" customWidth="1"/>
    <col min="11" max="13" width="2.75390625" style="0" customWidth="1"/>
  </cols>
  <sheetData>
    <row r="1" spans="1:18" ht="60">
      <c r="A1" s="471" t="s">
        <v>306</v>
      </c>
      <c r="B1" s="472" t="s">
        <v>307</v>
      </c>
      <c r="C1" s="473" t="s">
        <v>308</v>
      </c>
      <c r="D1" s="473" t="s">
        <v>309</v>
      </c>
      <c r="E1" s="473" t="s">
        <v>310</v>
      </c>
      <c r="F1" s="474" t="s">
        <v>281</v>
      </c>
      <c r="G1" s="473" t="s">
        <v>311</v>
      </c>
      <c r="H1" s="473" t="s">
        <v>312</v>
      </c>
      <c r="I1" s="473" t="s">
        <v>313</v>
      </c>
      <c r="J1" s="473" t="s">
        <v>314</v>
      </c>
      <c r="K1" s="473"/>
      <c r="L1" s="473"/>
      <c r="M1" s="472"/>
      <c r="N1" s="473" t="s">
        <v>315</v>
      </c>
      <c r="O1" s="475" t="s">
        <v>316</v>
      </c>
      <c r="P1" s="475" t="s">
        <v>317</v>
      </c>
      <c r="Q1" s="473" t="s">
        <v>318</v>
      </c>
      <c r="R1" s="476" t="s">
        <v>319</v>
      </c>
    </row>
    <row r="2" spans="1:10" ht="12.75">
      <c r="A2" s="792" t="s">
        <v>279</v>
      </c>
      <c r="B2" s="792"/>
      <c r="C2" s="792"/>
      <c r="D2" s="792"/>
      <c r="E2" s="792"/>
      <c r="F2" s="792"/>
      <c r="G2" s="792"/>
      <c r="H2" s="792"/>
      <c r="I2" s="792"/>
      <c r="J2" s="792"/>
    </row>
    <row r="3" spans="1:17" ht="12.75">
      <c r="A3" s="389" t="str">
        <f>'сем 2021'!A10</f>
        <v>1.1.1.1</v>
      </c>
      <c r="B3" t="str">
        <f>'сем 2021'!T10</f>
        <v>ЗО</v>
      </c>
      <c r="C3" t="str">
        <f>'сем 2021'!B10</f>
        <v>Іноземна мова (за професійним спрямуванням)</v>
      </c>
      <c r="D3">
        <v>1</v>
      </c>
      <c r="E3" t="s">
        <v>322</v>
      </c>
      <c r="F3">
        <f>'сем 2021'!Q10</f>
        <v>2</v>
      </c>
      <c r="G3">
        <f>'сем 2021'!J10</f>
        <v>0</v>
      </c>
      <c r="H3">
        <f>'сем 2021'!K10</f>
        <v>0</v>
      </c>
      <c r="I3">
        <f>'сем 2021'!L10</f>
        <v>30</v>
      </c>
      <c r="J3" t="str">
        <f>'сем 2021'!V10</f>
        <v>залік</v>
      </c>
      <c r="N3" t="str">
        <f>'сем 2021'!U10</f>
        <v>мп</v>
      </c>
      <c r="O3" t="s">
        <v>327</v>
      </c>
      <c r="P3" t="s">
        <v>328</v>
      </c>
      <c r="Q3" t="s">
        <v>331</v>
      </c>
    </row>
    <row r="4" spans="1:17" ht="12.75">
      <c r="A4" s="389" t="str">
        <f>'сем 2021'!A11</f>
        <v>1.1.2</v>
      </c>
      <c r="B4" t="str">
        <f>'сем 2021'!T11</f>
        <v>ЗО</v>
      </c>
      <c r="C4" t="str">
        <f>'сем 2021'!B11</f>
        <v>Методологія і організація освітнього процесу та наукових досліджень</v>
      </c>
      <c r="D4">
        <v>1</v>
      </c>
      <c r="E4" t="s">
        <v>322</v>
      </c>
      <c r="F4">
        <f>'сем 2021'!Q11</f>
        <v>4</v>
      </c>
      <c r="G4">
        <f>'сем 2021'!J11</f>
        <v>30</v>
      </c>
      <c r="H4">
        <f>'сем 2021'!K11</f>
        <v>0</v>
      </c>
      <c r="I4">
        <f>'сем 2021'!L11</f>
        <v>30</v>
      </c>
      <c r="J4" t="str">
        <f>'сем 2021'!V11</f>
        <v>залік</v>
      </c>
      <c r="N4" t="str">
        <f>'сем 2021'!U11</f>
        <v>кіт</v>
      </c>
      <c r="O4" t="s">
        <v>328</v>
      </c>
      <c r="P4" t="s">
        <v>328</v>
      </c>
      <c r="Q4" t="s">
        <v>331</v>
      </c>
    </row>
    <row r="5" spans="1:17" ht="12.75">
      <c r="A5" s="389" t="str">
        <f>'сем 2021'!A12</f>
        <v>1.1.4</v>
      </c>
      <c r="B5" t="str">
        <f>'сем 2021'!T12</f>
        <v>ЗО</v>
      </c>
      <c r="C5" t="str">
        <f>'сем 2021'!B12</f>
        <v>Охорона праці в галузі та цивільний захист</v>
      </c>
      <c r="D5">
        <v>1</v>
      </c>
      <c r="E5" t="s">
        <v>322</v>
      </c>
      <c r="F5">
        <f>'сем 2021'!Q12</f>
        <v>2</v>
      </c>
      <c r="G5">
        <f>'сем 2021'!J12</f>
        <v>15</v>
      </c>
      <c r="H5">
        <f>'сем 2021'!K12</f>
        <v>0</v>
      </c>
      <c r="I5">
        <f>'сем 2021'!L12</f>
        <v>15</v>
      </c>
      <c r="J5" t="str">
        <f>'сем 2021'!V12</f>
        <v>екзамен</v>
      </c>
      <c r="N5" t="str">
        <f>'сем 2021'!U12</f>
        <v>хіоп</v>
      </c>
      <c r="O5" t="s">
        <v>329</v>
      </c>
      <c r="P5" t="s">
        <v>328</v>
      </c>
      <c r="Q5" t="s">
        <v>331</v>
      </c>
    </row>
    <row r="6" spans="1:17" ht="12.75">
      <c r="A6" s="389" t="str">
        <f>'сем 2021'!A13</f>
        <v>1.1.5</v>
      </c>
      <c r="B6" t="str">
        <f>'сем 2021'!T13</f>
        <v>ЗО</v>
      </c>
      <c r="C6" t="str">
        <f>'сем 2021'!B13</f>
        <v>Методи забезпечення якості компонентів комп'ютерних систем  </v>
      </c>
      <c r="D6">
        <v>1</v>
      </c>
      <c r="E6" t="s">
        <v>322</v>
      </c>
      <c r="F6">
        <f>'сем 2021'!Q13</f>
        <v>3</v>
      </c>
      <c r="G6">
        <f>'сем 2021'!J13</f>
        <v>15</v>
      </c>
      <c r="H6">
        <f>'сем 2021'!K13</f>
        <v>15</v>
      </c>
      <c r="I6">
        <f>'сем 2021'!L13</f>
        <v>15</v>
      </c>
      <c r="J6" t="str">
        <f>'сем 2021'!V13</f>
        <v>залік</v>
      </c>
      <c r="N6" t="str">
        <f>'сем 2021'!U13</f>
        <v>кіт</v>
      </c>
      <c r="O6" t="s">
        <v>328</v>
      </c>
      <c r="P6" t="s">
        <v>328</v>
      </c>
      <c r="Q6" t="s">
        <v>331</v>
      </c>
    </row>
    <row r="7" spans="1:17" ht="12.75">
      <c r="A7" s="389" t="str">
        <f>'сем 2021'!A14</f>
        <v>1.2.1</v>
      </c>
      <c r="B7" t="str">
        <f>'сем 2021'!T14</f>
        <v>ПО</v>
      </c>
      <c r="C7" t="str">
        <f>'сем 2021'!B14</f>
        <v>Теорія комп’ютеризованого проектування </v>
      </c>
      <c r="D7">
        <v>1</v>
      </c>
      <c r="E7" t="s">
        <v>322</v>
      </c>
      <c r="F7">
        <f>'сем 2021'!Q14</f>
        <v>4</v>
      </c>
      <c r="G7">
        <f>'сем 2021'!J14</f>
        <v>30</v>
      </c>
      <c r="H7">
        <f>'сем 2021'!K14</f>
        <v>15</v>
      </c>
      <c r="I7">
        <f>'сем 2021'!L14</f>
        <v>15</v>
      </c>
      <c r="J7" t="str">
        <f>'сем 2021'!V14</f>
        <v>екзамен</v>
      </c>
      <c r="N7" t="str">
        <f>'сем 2021'!U14</f>
        <v>кіт</v>
      </c>
      <c r="O7" t="s">
        <v>328</v>
      </c>
      <c r="P7" t="s">
        <v>328</v>
      </c>
      <c r="Q7" t="s">
        <v>331</v>
      </c>
    </row>
    <row r="8" spans="1:17" ht="12.75">
      <c r="A8" s="389" t="str">
        <f>'сем 2021'!A15</f>
        <v>1.2.2</v>
      </c>
      <c r="B8" t="str">
        <f>'сем 2021'!T15</f>
        <v>ПО</v>
      </c>
      <c r="C8" t="str">
        <f>'сем 2021'!B15</f>
        <v>Розподілені комп'ютерні системи і мережі  </v>
      </c>
      <c r="D8">
        <v>1</v>
      </c>
      <c r="E8" t="s">
        <v>322</v>
      </c>
      <c r="F8">
        <f>'сем 2021'!Q15</f>
        <v>3</v>
      </c>
      <c r="G8">
        <f>'сем 2021'!J15</f>
        <v>30</v>
      </c>
      <c r="H8">
        <f>'сем 2021'!K15</f>
        <v>15</v>
      </c>
      <c r="I8">
        <f>'сем 2021'!L15</f>
        <v>0</v>
      </c>
      <c r="J8" t="str">
        <f>'сем 2021'!V15</f>
        <v>залік</v>
      </c>
      <c r="N8" t="str">
        <f>'сем 2021'!U15</f>
        <v>кіт</v>
      </c>
      <c r="O8" t="s">
        <v>328</v>
      </c>
      <c r="P8" t="s">
        <v>328</v>
      </c>
      <c r="Q8" t="s">
        <v>331</v>
      </c>
    </row>
    <row r="9" spans="1:17" ht="12.75">
      <c r="A9" s="389" t="str">
        <f>'сем 2021'!A16</f>
        <v>1.2.5</v>
      </c>
      <c r="B9" t="str">
        <f>'сем 2021'!T16</f>
        <v>ПО</v>
      </c>
      <c r="C9" t="str">
        <f>'сем 2021'!B16</f>
        <v>Технології обчислювального інтелекту </v>
      </c>
      <c r="D9">
        <v>1</v>
      </c>
      <c r="E9" t="s">
        <v>322</v>
      </c>
      <c r="F9">
        <f>'сем 2021'!Q16</f>
        <v>3</v>
      </c>
      <c r="G9">
        <v>15</v>
      </c>
      <c r="H9">
        <v>15</v>
      </c>
      <c r="I9">
        <v>15</v>
      </c>
      <c r="J9" t="str">
        <f>'сем 2021'!V16</f>
        <v>екзамен</v>
      </c>
      <c r="N9" t="str">
        <f>'сем 2021'!U16</f>
        <v>кіт</v>
      </c>
      <c r="O9" t="s">
        <v>328</v>
      </c>
      <c r="P9" t="s">
        <v>328</v>
      </c>
      <c r="Q9" t="s">
        <v>331</v>
      </c>
    </row>
    <row r="10" spans="1:17" ht="12.75">
      <c r="A10" s="389">
        <f>'сем 2021'!A17</f>
        <v>0</v>
      </c>
      <c r="B10" t="str">
        <f>'сем 2021'!T17</f>
        <v>ПР</v>
      </c>
      <c r="C10" t="str">
        <f>'сем 2021'!B17</f>
        <v>Науково-дослідна практика</v>
      </c>
      <c r="D10">
        <v>1</v>
      </c>
      <c r="E10" t="s">
        <v>322</v>
      </c>
      <c r="F10">
        <f>'сем 2021'!Q17</f>
        <v>0</v>
      </c>
      <c r="G10">
        <f>'сем 2021'!J17</f>
        <v>0</v>
      </c>
      <c r="H10">
        <f>'сем 2021'!K17</f>
        <v>0</v>
      </c>
      <c r="I10">
        <f>'сем 2021'!L17</f>
        <v>0</v>
      </c>
      <c r="J10" t="str">
        <f>'сем 2021'!V17</f>
        <v>диф.залік</v>
      </c>
      <c r="N10" t="str">
        <f>'сем 2021'!U17</f>
        <v>кіт</v>
      </c>
      <c r="O10" t="s">
        <v>328</v>
      </c>
      <c r="P10" t="s">
        <v>328</v>
      </c>
      <c r="Q10" t="s">
        <v>331</v>
      </c>
    </row>
    <row r="11" spans="1:17" ht="12.75">
      <c r="A11" s="389">
        <f>'сем 2021'!A18</f>
        <v>0</v>
      </c>
      <c r="B11" t="str">
        <f>'сем 2021'!T18</f>
        <v>ПК</v>
      </c>
      <c r="C11" t="str">
        <f>'сем 2021'!B18</f>
        <v>Фізвиховання</v>
      </c>
      <c r="E11" t="s">
        <v>322</v>
      </c>
      <c r="F11" t="str">
        <f>'сем 2021'!Q18</f>
        <v>С</v>
      </c>
      <c r="G11">
        <f>'сем 2021'!J18</f>
        <v>0</v>
      </c>
      <c r="H11">
        <f>'сем 2021'!K18</f>
        <v>0</v>
      </c>
      <c r="I11">
        <f>'сем 2021'!L18</f>
        <v>0</v>
      </c>
      <c r="J11">
        <f>'сем 2021'!V18</f>
        <v>0</v>
      </c>
      <c r="N11" t="str">
        <f>'сем 2021'!U18</f>
        <v>фв</v>
      </c>
      <c r="O11" t="s">
        <v>327</v>
      </c>
      <c r="P11" t="s">
        <v>328</v>
      </c>
      <c r="Q11" t="s">
        <v>331</v>
      </c>
    </row>
    <row r="12" spans="1:17" ht="12.75">
      <c r="A12" s="793" t="str">
        <f>'сем 2021'!B19</f>
        <v>2а семестр</v>
      </c>
      <c r="B12" s="793"/>
      <c r="C12" s="793"/>
      <c r="D12" s="793"/>
      <c r="E12" s="793"/>
      <c r="F12" s="793"/>
      <c r="G12" s="793"/>
      <c r="H12" s="793"/>
      <c r="I12" s="793"/>
      <c r="J12" s="793"/>
      <c r="N12">
        <f>'сем 2021'!U19</f>
        <v>0</v>
      </c>
      <c r="P12" t="s">
        <v>328</v>
      </c>
      <c r="Q12" t="s">
        <v>331</v>
      </c>
    </row>
    <row r="13" spans="1:17" ht="12.75">
      <c r="A13" s="389" t="str">
        <f>'сем 2021'!A20</f>
        <v>1.1.1.2</v>
      </c>
      <c r="B13" t="str">
        <f>'сем 2021'!T20</f>
        <v>ЗО</v>
      </c>
      <c r="C13" t="str">
        <f>'сем 2021'!B20</f>
        <v>Іноземна мова (за професійним спрямуванням)</v>
      </c>
      <c r="D13" t="s">
        <v>320</v>
      </c>
      <c r="E13" t="s">
        <v>322</v>
      </c>
      <c r="F13">
        <f>'сем 2021'!Q20</f>
        <v>1</v>
      </c>
      <c r="G13">
        <f>'сем 2021'!J20</f>
        <v>0</v>
      </c>
      <c r="H13">
        <f>'сем 2021'!K20</f>
        <v>0</v>
      </c>
      <c r="I13">
        <f>'сем 2021'!L20</f>
        <v>9</v>
      </c>
      <c r="J13">
        <f>'сем 2021'!V20</f>
        <v>0</v>
      </c>
      <c r="N13" t="str">
        <f>'сем 2021'!U20</f>
        <v>мп</v>
      </c>
      <c r="O13" t="s">
        <v>327</v>
      </c>
      <c r="P13" t="s">
        <v>328</v>
      </c>
      <c r="Q13" t="s">
        <v>331</v>
      </c>
    </row>
    <row r="14" spans="1:17" ht="12.75">
      <c r="A14" s="389" t="str">
        <f>'сем 2021'!A21</f>
        <v>1.2.3</v>
      </c>
      <c r="B14" t="str">
        <f>'сем 2021'!T21</f>
        <v>ПО</v>
      </c>
      <c r="C14" t="str">
        <f>'сем 2021'!B21</f>
        <v>Сучасні методи проектування програмних систем на основі ООП </v>
      </c>
      <c r="D14" t="s">
        <v>320</v>
      </c>
      <c r="E14" t="s">
        <v>322</v>
      </c>
      <c r="F14">
        <f>'сем 2021'!Q21</f>
        <v>3</v>
      </c>
      <c r="G14">
        <f>'сем 2021'!J21</f>
        <v>18</v>
      </c>
      <c r="H14">
        <f>'сем 2021'!K21</f>
        <v>9</v>
      </c>
      <c r="I14">
        <f>'сем 2021'!L21</f>
        <v>0</v>
      </c>
      <c r="J14">
        <f>'сем 2021'!V21</f>
        <v>0</v>
      </c>
      <c r="N14" t="str">
        <f>'сем 2021'!U21</f>
        <v>кіт</v>
      </c>
      <c r="O14" t="s">
        <v>328</v>
      </c>
      <c r="P14" t="s">
        <v>328</v>
      </c>
      <c r="Q14" t="s">
        <v>331</v>
      </c>
    </row>
    <row r="15" spans="1:17" ht="12.75">
      <c r="A15" s="389" t="str">
        <f>'сем 2021'!A22</f>
        <v>1.2.4</v>
      </c>
      <c r="B15" t="str">
        <f>'сем 2021'!T22</f>
        <v>ПО</v>
      </c>
      <c r="C15" t="str">
        <f>'сем 2021'!B22</f>
        <v> Сучасні методи проектування програмних систем на основі ООП  (к.пр.)</v>
      </c>
      <c r="D15" t="s">
        <v>320</v>
      </c>
      <c r="E15" t="s">
        <v>322</v>
      </c>
      <c r="F15">
        <f>'сем 2021'!Q22</f>
        <v>1</v>
      </c>
      <c r="G15">
        <f>'сем 2021'!J22</f>
        <v>0</v>
      </c>
      <c r="H15">
        <f>'сем 2021'!K22</f>
        <v>0</v>
      </c>
      <c r="I15">
        <f>'сем 2021'!L22</f>
        <v>9</v>
      </c>
      <c r="J15">
        <f>'сем 2021'!V22</f>
        <v>0</v>
      </c>
      <c r="N15" t="str">
        <f>'сем 2021'!U22</f>
        <v>кіт</v>
      </c>
      <c r="O15" t="s">
        <v>328</v>
      </c>
      <c r="P15" t="s">
        <v>328</v>
      </c>
      <c r="Q15" t="s">
        <v>331</v>
      </c>
    </row>
    <row r="16" spans="1:18" s="478" customFormat="1" ht="12.75">
      <c r="A16" s="477">
        <f>'сем 2021'!A23</f>
        <v>0</v>
      </c>
      <c r="B16" s="478" t="str">
        <f>'сем 2021'!T23</f>
        <v>ЗВ</v>
      </c>
      <c r="C16" s="478" t="str">
        <f>'сем 2021'!B23</f>
        <v>Дисципліна 2 семестру - 1</v>
      </c>
      <c r="D16" s="478" t="s">
        <v>320</v>
      </c>
      <c r="E16" s="478" t="s">
        <v>322</v>
      </c>
      <c r="F16" s="478">
        <f>'сем 2021'!Q23</f>
        <v>2</v>
      </c>
      <c r="G16" s="478">
        <f>'сем 2021'!J23</f>
        <v>9</v>
      </c>
      <c r="H16" s="478">
        <f>'сем 2021'!K23</f>
        <v>0</v>
      </c>
      <c r="I16" s="478">
        <f>'сем 2021'!L23</f>
        <v>9</v>
      </c>
      <c r="J16" s="478">
        <f>'сем 2021'!V23</f>
        <v>0</v>
      </c>
      <c r="N16" s="478">
        <f>'сем 2021'!U23</f>
        <v>0</v>
      </c>
      <c r="P16" s="478" t="s">
        <v>328</v>
      </c>
      <c r="Q16" s="478" t="s">
        <v>331</v>
      </c>
      <c r="R16" s="478" t="s">
        <v>332</v>
      </c>
    </row>
    <row r="17" spans="1:18" s="478" customFormat="1" ht="12.75">
      <c r="A17" s="477">
        <f>'сем 2021'!A24</f>
        <v>0</v>
      </c>
      <c r="B17" s="478" t="str">
        <f>'сем 2021'!T24</f>
        <v>ЗВ</v>
      </c>
      <c r="C17" s="478" t="str">
        <f>'сем 2021'!B24</f>
        <v>Дисципліна 2 семестру - 2</v>
      </c>
      <c r="D17" s="478" t="s">
        <v>320</v>
      </c>
      <c r="E17" s="478" t="s">
        <v>322</v>
      </c>
      <c r="F17" s="478">
        <f>'сем 2021'!Q24</f>
        <v>2</v>
      </c>
      <c r="G17" s="478">
        <f>'сем 2021'!J24</f>
        <v>9</v>
      </c>
      <c r="H17" s="478">
        <f>'сем 2021'!K24</f>
        <v>0</v>
      </c>
      <c r="I17" s="478">
        <f>'сем 2021'!L24</f>
        <v>9</v>
      </c>
      <c r="J17" s="478">
        <f>'сем 2021'!V24</f>
        <v>0</v>
      </c>
      <c r="N17" s="478">
        <f>'сем 2021'!U24</f>
        <v>0</v>
      </c>
      <c r="P17" s="478" t="s">
        <v>328</v>
      </c>
      <c r="Q17" s="478" t="s">
        <v>331</v>
      </c>
      <c r="R17" s="478" t="s">
        <v>332</v>
      </c>
    </row>
    <row r="18" spans="1:18" s="478" customFormat="1" ht="12.75">
      <c r="A18" s="477" t="str">
        <f>'сем 2021'!A25</f>
        <v>2.1.1</v>
      </c>
      <c r="B18" s="478" t="str">
        <f>'сем 2021'!T25</f>
        <v>ЗВ</v>
      </c>
      <c r="C18" s="478" t="str">
        <f>'сем 2021'!B25</f>
        <v>Сучасні методи організації і аналізу даних</v>
      </c>
      <c r="D18" s="478" t="s">
        <v>320</v>
      </c>
      <c r="E18" s="478" t="s">
        <v>322</v>
      </c>
      <c r="F18" s="478">
        <f>'сем 2021'!Q25</f>
        <v>2</v>
      </c>
      <c r="G18" s="478">
        <f>'сем 2021'!J25</f>
        <v>9</v>
      </c>
      <c r="H18" s="478">
        <f>'сем 2021'!K25</f>
        <v>0</v>
      </c>
      <c r="I18" s="478">
        <f>'сем 2021'!L25</f>
        <v>9</v>
      </c>
      <c r="J18" s="478">
        <f>'сем 2021'!V25</f>
        <v>0</v>
      </c>
      <c r="N18" s="478" t="str">
        <f>'сем 2021'!U25</f>
        <v>кіт</v>
      </c>
      <c r="O18" s="478" t="s">
        <v>328</v>
      </c>
      <c r="P18" s="478" t="s">
        <v>328</v>
      </c>
      <c r="Q18" s="478" t="s">
        <v>331</v>
      </c>
      <c r="R18" s="478" t="s">
        <v>332</v>
      </c>
    </row>
    <row r="19" spans="1:18" s="478" customFormat="1" ht="12.75">
      <c r="A19" s="477" t="str">
        <f>'сем 2021'!A26</f>
        <v>2.1.2</v>
      </c>
      <c r="B19" s="478" t="str">
        <f>'сем 2021'!T26</f>
        <v>ЗВ</v>
      </c>
      <c r="C19" s="478" t="str">
        <f>'сем 2021'!B26</f>
        <v>Працевлаштування та ділова кар'єра </v>
      </c>
      <c r="D19" s="478" t="s">
        <v>320</v>
      </c>
      <c r="E19" s="478" t="s">
        <v>322</v>
      </c>
      <c r="F19" s="478">
        <f>'сем 2021'!Q26</f>
        <v>2</v>
      </c>
      <c r="G19" s="478">
        <f>'сем 2021'!J26</f>
        <v>9</v>
      </c>
      <c r="H19" s="478">
        <f>'сем 2021'!K26</f>
        <v>0</v>
      </c>
      <c r="I19" s="478">
        <f>'сем 2021'!L26</f>
        <v>9</v>
      </c>
      <c r="J19" s="478">
        <f>'сем 2021'!V26</f>
        <v>0</v>
      </c>
      <c r="N19" s="478" t="str">
        <f>'сем 2021'!U26</f>
        <v>мп</v>
      </c>
      <c r="O19" s="478" t="s">
        <v>327</v>
      </c>
      <c r="P19" s="478" t="s">
        <v>328</v>
      </c>
      <c r="Q19" s="478" t="s">
        <v>331</v>
      </c>
      <c r="R19" s="478" t="s">
        <v>332</v>
      </c>
    </row>
    <row r="20" spans="1:18" s="478" customFormat="1" ht="12.75">
      <c r="A20" s="477" t="str">
        <f>'сем 2021'!A27</f>
        <v>2.1.3</v>
      </c>
      <c r="B20" s="478" t="str">
        <f>'сем 2021'!T27</f>
        <v>ЗВ</v>
      </c>
      <c r="C20" s="478" t="str">
        <f>'сем 2021'!B27</f>
        <v>Системний аналіз предметної області</v>
      </c>
      <c r="D20" s="478" t="s">
        <v>320</v>
      </c>
      <c r="E20" s="478" t="s">
        <v>322</v>
      </c>
      <c r="F20" s="478">
        <f>'сем 2021'!Q27</f>
        <v>2</v>
      </c>
      <c r="G20" s="478">
        <f>'сем 2021'!J27</f>
        <v>9</v>
      </c>
      <c r="H20" s="478">
        <f>'сем 2021'!K27</f>
        <v>0</v>
      </c>
      <c r="I20" s="478">
        <f>'сем 2021'!L27</f>
        <v>9</v>
      </c>
      <c r="J20" s="478">
        <f>'сем 2021'!V27</f>
        <v>0</v>
      </c>
      <c r="N20" s="478" t="str">
        <f>'сем 2021'!U27</f>
        <v>кіт</v>
      </c>
      <c r="O20" s="478" t="s">
        <v>328</v>
      </c>
      <c r="P20" s="478" t="s">
        <v>328</v>
      </c>
      <c r="Q20" s="478" t="s">
        <v>331</v>
      </c>
      <c r="R20" s="478" t="s">
        <v>332</v>
      </c>
    </row>
    <row r="21" spans="1:18" s="478" customFormat="1" ht="12.75">
      <c r="A21" s="477" t="str">
        <f>'сем 2021'!A28</f>
        <v>2.1.4</v>
      </c>
      <c r="B21" s="478" t="str">
        <f>'сем 2021'!T28</f>
        <v>ЗВ</v>
      </c>
      <c r="C21" s="478" t="str">
        <f>'сем 2021'!B28</f>
        <v>Інтелектуальна власність </v>
      </c>
      <c r="D21" s="478" t="s">
        <v>320</v>
      </c>
      <c r="E21" s="478" t="s">
        <v>322</v>
      </c>
      <c r="F21" s="478">
        <f>'сем 2021'!Q28</f>
        <v>2</v>
      </c>
      <c r="G21" s="478">
        <f>'сем 2021'!J28</f>
        <v>9</v>
      </c>
      <c r="H21" s="478">
        <f>'сем 2021'!K28</f>
        <v>0</v>
      </c>
      <c r="I21" s="478">
        <f>'сем 2021'!L28</f>
        <v>9</v>
      </c>
      <c r="J21" s="478">
        <f>'сем 2021'!V28</f>
        <v>0</v>
      </c>
      <c r="N21" s="478" t="str">
        <f>'сем 2021'!U28</f>
        <v>кдм</v>
      </c>
      <c r="O21" s="478" t="s">
        <v>330</v>
      </c>
      <c r="P21" s="478" t="s">
        <v>328</v>
      </c>
      <c r="Q21" s="478" t="s">
        <v>331</v>
      </c>
      <c r="R21" s="478" t="s">
        <v>332</v>
      </c>
    </row>
    <row r="22" spans="1:18" s="478" customFormat="1" ht="12.75">
      <c r="A22" s="477" t="str">
        <f>'сем 2021'!A29</f>
        <v>2.1.5</v>
      </c>
      <c r="B22" s="478" t="str">
        <f>'сем 2021'!T29</f>
        <v>ЗВ</v>
      </c>
      <c r="C22" s="478" t="str">
        <f>'сем 2021'!B29</f>
        <v>Оцінка ефективності проектних рішень</v>
      </c>
      <c r="D22" s="478" t="s">
        <v>320</v>
      </c>
      <c r="E22" s="478" t="s">
        <v>322</v>
      </c>
      <c r="F22" s="478">
        <f>'сем 2021'!Q29</f>
        <v>2</v>
      </c>
      <c r="G22" s="478">
        <f>'сем 2021'!J29</f>
        <v>9</v>
      </c>
      <c r="H22" s="478">
        <f>'сем 2021'!K29</f>
        <v>0</v>
      </c>
      <c r="I22" s="478">
        <f>'сем 2021'!L29</f>
        <v>9</v>
      </c>
      <c r="J22" s="478">
        <f>'сем 2021'!V29</f>
        <v>0</v>
      </c>
      <c r="N22" s="478" t="str">
        <f>'сем 2021'!U29</f>
        <v>еп</v>
      </c>
      <c r="O22" s="478" t="s">
        <v>327</v>
      </c>
      <c r="P22" s="478" t="s">
        <v>328</v>
      </c>
      <c r="Q22" s="478" t="s">
        <v>331</v>
      </c>
      <c r="R22" s="478" t="s">
        <v>332</v>
      </c>
    </row>
    <row r="23" spans="1:18" s="478" customFormat="1" ht="12.75">
      <c r="A23" s="477">
        <f>'сем 2021'!A30</f>
        <v>0</v>
      </c>
      <c r="B23" s="478" t="str">
        <f>'сем 2021'!T30</f>
        <v>ПВ</v>
      </c>
      <c r="C23" s="478" t="str">
        <f>'сем 2021'!B30</f>
        <v>Дисципліна 2 семестру - 3</v>
      </c>
      <c r="D23" s="478" t="s">
        <v>320</v>
      </c>
      <c r="E23" s="478" t="s">
        <v>322</v>
      </c>
      <c r="F23" s="478">
        <f>'сем 2021'!Q30</f>
        <v>4</v>
      </c>
      <c r="G23" s="478">
        <f>'сем 2021'!J30</f>
        <v>18</v>
      </c>
      <c r="H23" s="478">
        <f>'сем 2021'!K30</f>
        <v>18</v>
      </c>
      <c r="I23" s="478">
        <f>'сем 2021'!L30</f>
        <v>0</v>
      </c>
      <c r="J23" s="478">
        <f>'сем 2021'!V30</f>
        <v>0</v>
      </c>
      <c r="N23" s="478">
        <f>'сем 2021'!U30</f>
        <v>0</v>
      </c>
      <c r="P23" s="478" t="s">
        <v>328</v>
      </c>
      <c r="Q23" s="478" t="s">
        <v>331</v>
      </c>
      <c r="R23" s="478" t="s">
        <v>332</v>
      </c>
    </row>
    <row r="24" spans="1:18" s="478" customFormat="1" ht="12.75">
      <c r="A24" s="477">
        <f>'сем 2021'!A31</f>
        <v>0</v>
      </c>
      <c r="B24" s="478" t="str">
        <f>'сем 2021'!T31</f>
        <v>ПВ</v>
      </c>
      <c r="C24" s="478" t="str">
        <f>'сем 2021'!B31</f>
        <v>Дисципліна 2 семестру - 4</v>
      </c>
      <c r="D24" s="478" t="s">
        <v>320</v>
      </c>
      <c r="E24" s="478" t="s">
        <v>322</v>
      </c>
      <c r="F24" s="478">
        <f>'сем 2021'!Q31</f>
        <v>4</v>
      </c>
      <c r="G24" s="478">
        <f>'сем 2021'!J31</f>
        <v>18</v>
      </c>
      <c r="H24" s="478">
        <f>'сем 2021'!K31</f>
        <v>18</v>
      </c>
      <c r="I24" s="478">
        <f>'сем 2021'!L31</f>
        <v>0</v>
      </c>
      <c r="J24" s="478">
        <f>'сем 2021'!V31</f>
        <v>0</v>
      </c>
      <c r="N24" s="478">
        <f>'сем 2021'!U31</f>
        <v>0</v>
      </c>
      <c r="P24" s="478" t="s">
        <v>328</v>
      </c>
      <c r="Q24" s="478" t="s">
        <v>331</v>
      </c>
      <c r="R24" s="478" t="s">
        <v>332</v>
      </c>
    </row>
    <row r="25" spans="1:18" s="478" customFormat="1" ht="12.75">
      <c r="A25" s="477">
        <f>'сем 2021'!A32</f>
        <v>0</v>
      </c>
      <c r="B25" s="478" t="str">
        <f>'сем 2021'!T32</f>
        <v>ПВ</v>
      </c>
      <c r="C25" s="478" t="str">
        <f>'сем 2021'!B32</f>
        <v>Дисципліна 2 семестру - 5</v>
      </c>
      <c r="D25" s="478" t="s">
        <v>320</v>
      </c>
      <c r="E25" s="478" t="s">
        <v>322</v>
      </c>
      <c r="F25" s="478">
        <f>'сем 2021'!Q32</f>
        <v>4</v>
      </c>
      <c r="G25" s="478">
        <f>'сем 2021'!J32</f>
        <v>18</v>
      </c>
      <c r="H25" s="478">
        <f>'сем 2021'!K32</f>
        <v>18</v>
      </c>
      <c r="I25" s="478">
        <f>'сем 2021'!L32</f>
        <v>0</v>
      </c>
      <c r="J25" s="478">
        <f>'сем 2021'!V32</f>
        <v>0</v>
      </c>
      <c r="N25" s="478">
        <f>'сем 2021'!U32</f>
        <v>0</v>
      </c>
      <c r="P25" s="478" t="s">
        <v>328</v>
      </c>
      <c r="Q25" s="478" t="s">
        <v>331</v>
      </c>
      <c r="R25" s="478" t="s">
        <v>332</v>
      </c>
    </row>
    <row r="26" spans="1:18" s="478" customFormat="1" ht="12.75">
      <c r="A26" s="477" t="str">
        <f>'сем 2021'!A33</f>
        <v>2.2.1</v>
      </c>
      <c r="B26" s="478" t="str">
        <f>'сем 2021'!T33</f>
        <v>ПВ</v>
      </c>
      <c r="C26" s="478" t="str">
        <f>'сем 2021'!B33</f>
        <v>Розрахунки та автоматизоване проектування оптимальних конструкцій </v>
      </c>
      <c r="D26" s="478" t="s">
        <v>320</v>
      </c>
      <c r="E26" s="478" t="s">
        <v>322</v>
      </c>
      <c r="F26" s="478">
        <f>'сем 2021'!Q33</f>
        <v>4</v>
      </c>
      <c r="G26" s="478">
        <f>'сем 2021'!J33</f>
        <v>18</v>
      </c>
      <c r="H26" s="478">
        <f>'сем 2021'!K33</f>
        <v>18</v>
      </c>
      <c r="I26" s="478">
        <f>'сем 2021'!L33</f>
        <v>0</v>
      </c>
      <c r="J26" s="478">
        <f>'сем 2021'!V33</f>
        <v>0</v>
      </c>
      <c r="N26" s="478" t="str">
        <f>'сем 2021'!U33</f>
        <v>кіт</v>
      </c>
      <c r="O26" s="478" t="s">
        <v>328</v>
      </c>
      <c r="P26" s="478" t="s">
        <v>328</v>
      </c>
      <c r="Q26" s="478" t="s">
        <v>331</v>
      </c>
      <c r="R26" s="478" t="s">
        <v>332</v>
      </c>
    </row>
    <row r="27" spans="1:18" s="478" customFormat="1" ht="12.75">
      <c r="A27" s="477" t="str">
        <f>'сем 2021'!A34</f>
        <v>2.2.2</v>
      </c>
      <c r="B27" s="478" t="str">
        <f>'сем 2021'!T34</f>
        <v>ПВ</v>
      </c>
      <c r="C27" s="478" t="str">
        <f>'сем 2021'!B34</f>
        <v>Планування та обробка результатів наукових досліджень </v>
      </c>
      <c r="D27" s="478" t="s">
        <v>320</v>
      </c>
      <c r="E27" s="478" t="s">
        <v>322</v>
      </c>
      <c r="F27" s="478">
        <f>'сем 2021'!Q34</f>
        <v>4</v>
      </c>
      <c r="G27" s="478">
        <f>'сем 2021'!J34</f>
        <v>18</v>
      </c>
      <c r="H27" s="478">
        <f>'сем 2021'!K34</f>
        <v>18</v>
      </c>
      <c r="I27" s="478">
        <f>'сем 2021'!L34</f>
        <v>0</v>
      </c>
      <c r="J27" s="478">
        <f>'сем 2021'!V34</f>
        <v>0</v>
      </c>
      <c r="N27" s="478" t="str">
        <f>'сем 2021'!U34</f>
        <v>кіт</v>
      </c>
      <c r="O27" s="478" t="s">
        <v>328</v>
      </c>
      <c r="P27" s="478" t="s">
        <v>328</v>
      </c>
      <c r="Q27" s="478" t="s">
        <v>331</v>
      </c>
      <c r="R27" s="478" t="s">
        <v>332</v>
      </c>
    </row>
    <row r="28" spans="1:18" s="478" customFormat="1" ht="12.75">
      <c r="A28" s="477" t="str">
        <f>'сем 2021'!A35</f>
        <v>2.2.3</v>
      </c>
      <c r="B28" s="478" t="str">
        <f>'сем 2021'!T35</f>
        <v>ПВ</v>
      </c>
      <c r="C28" s="478" t="str">
        <f>'сем 2021'!B35</f>
        <v>Сучасні системи управління базами даних</v>
      </c>
      <c r="D28" s="478" t="s">
        <v>320</v>
      </c>
      <c r="E28" s="478" t="s">
        <v>322</v>
      </c>
      <c r="F28" s="478">
        <f>'сем 2021'!Q35</f>
        <v>4</v>
      </c>
      <c r="G28" s="478">
        <f>'сем 2021'!J35</f>
        <v>18</v>
      </c>
      <c r="H28" s="478">
        <f>'сем 2021'!K35</f>
        <v>18</v>
      </c>
      <c r="I28" s="478">
        <f>'сем 2021'!L35</f>
        <v>0</v>
      </c>
      <c r="J28" s="478">
        <f>'сем 2021'!V35</f>
        <v>0</v>
      </c>
      <c r="N28" s="478" t="str">
        <f>'сем 2021'!U35</f>
        <v>кіт</v>
      </c>
      <c r="O28" s="478" t="s">
        <v>328</v>
      </c>
      <c r="P28" s="478" t="s">
        <v>328</v>
      </c>
      <c r="Q28" s="478" t="s">
        <v>331</v>
      </c>
      <c r="R28" s="478" t="s">
        <v>332</v>
      </c>
    </row>
    <row r="29" spans="1:18" s="478" customFormat="1" ht="12.75">
      <c r="A29" s="477" t="str">
        <f>'сем 2021'!A36</f>
        <v>2.2.4</v>
      </c>
      <c r="B29" s="478" t="str">
        <f>'сем 2021'!T36</f>
        <v>ПВ</v>
      </c>
      <c r="C29" s="478" t="str">
        <f>'сем 2021'!B36</f>
        <v>Регенеративна інженерія та проектування оптимальних конструкцій</v>
      </c>
      <c r="D29" s="478" t="s">
        <v>320</v>
      </c>
      <c r="E29" s="478" t="s">
        <v>322</v>
      </c>
      <c r="F29" s="478">
        <f>'сем 2021'!Q36</f>
        <v>4</v>
      </c>
      <c r="G29" s="478">
        <f>'сем 2021'!J36</f>
        <v>18</v>
      </c>
      <c r="H29" s="478">
        <f>'сем 2021'!K36</f>
        <v>18</v>
      </c>
      <c r="I29" s="478">
        <f>'сем 2021'!L36</f>
        <v>0</v>
      </c>
      <c r="J29" s="478">
        <f>'сем 2021'!V36</f>
        <v>0</v>
      </c>
      <c r="N29" s="478" t="str">
        <f>'сем 2021'!U36</f>
        <v>кіт</v>
      </c>
      <c r="O29" s="478" t="s">
        <v>328</v>
      </c>
      <c r="P29" s="478" t="s">
        <v>328</v>
      </c>
      <c r="Q29" s="478" t="s">
        <v>331</v>
      </c>
      <c r="R29" s="478" t="s">
        <v>332</v>
      </c>
    </row>
    <row r="30" spans="1:18" s="478" customFormat="1" ht="12.75">
      <c r="A30" s="477" t="str">
        <f>'сем 2021'!A37</f>
        <v>2.2.5</v>
      </c>
      <c r="B30" s="478" t="str">
        <f>'сем 2021'!T37</f>
        <v>ПВ</v>
      </c>
      <c r="C30" s="478" t="str">
        <f>'сем 2021'!B37</f>
        <v>Математичне моделювання в біотехнічних системах</v>
      </c>
      <c r="D30" s="478" t="s">
        <v>320</v>
      </c>
      <c r="E30" s="478" t="s">
        <v>322</v>
      </c>
      <c r="F30" s="478">
        <f>'сем 2021'!Q37</f>
        <v>4</v>
      </c>
      <c r="G30" s="478">
        <f>'сем 2021'!J37</f>
        <v>18</v>
      </c>
      <c r="H30" s="478">
        <f>'сем 2021'!K37</f>
        <v>18</v>
      </c>
      <c r="I30" s="478">
        <f>'сем 2021'!L37</f>
        <v>0</v>
      </c>
      <c r="J30" s="478">
        <f>'сем 2021'!V37</f>
        <v>0</v>
      </c>
      <c r="N30" s="478" t="str">
        <f>'сем 2021'!U37</f>
        <v>кіт</v>
      </c>
      <c r="O30" s="478" t="s">
        <v>328</v>
      </c>
      <c r="P30" s="478" t="s">
        <v>328</v>
      </c>
      <c r="Q30" s="478" t="s">
        <v>331</v>
      </c>
      <c r="R30" s="478" t="s">
        <v>332</v>
      </c>
    </row>
    <row r="31" spans="1:18" s="478" customFormat="1" ht="12.75">
      <c r="A31" s="477" t="str">
        <f>'сем 2021'!A38</f>
        <v>2.2.6</v>
      </c>
      <c r="B31" s="478" t="str">
        <f>'сем 2021'!T38</f>
        <v>ПВ</v>
      </c>
      <c r="C31" s="478" t="str">
        <f>'сем 2021'!B38</f>
        <v>Технології віртуальної та доданої реальності </v>
      </c>
      <c r="D31" s="478" t="s">
        <v>320</v>
      </c>
      <c r="E31" s="478" t="s">
        <v>322</v>
      </c>
      <c r="F31" s="478">
        <f>'сем 2021'!Q38</f>
        <v>4</v>
      </c>
      <c r="G31" s="478">
        <f>'сем 2021'!J38</f>
        <v>18</v>
      </c>
      <c r="H31" s="478">
        <f>'сем 2021'!K38</f>
        <v>18</v>
      </c>
      <c r="I31" s="478">
        <f>'сем 2021'!L38</f>
        <v>0</v>
      </c>
      <c r="J31" s="478">
        <f>'сем 2021'!V38</f>
        <v>0</v>
      </c>
      <c r="N31" s="478" t="str">
        <f>'сем 2021'!U38</f>
        <v>кіт</v>
      </c>
      <c r="O31" s="478" t="s">
        <v>328</v>
      </c>
      <c r="P31" s="478" t="s">
        <v>328</v>
      </c>
      <c r="Q31" s="478" t="s">
        <v>331</v>
      </c>
      <c r="R31" s="478" t="s">
        <v>332</v>
      </c>
    </row>
    <row r="32" spans="1:18" s="478" customFormat="1" ht="12.75">
      <c r="A32" s="477" t="str">
        <f>'сем 2021'!A39</f>
        <v>2.2.7</v>
      </c>
      <c r="B32" s="478" t="str">
        <f>'сем 2021'!T39</f>
        <v>ПВ</v>
      </c>
      <c r="C32" s="478" t="str">
        <f>'сем 2021'!B39</f>
        <v>Методи обробки зображень та комп'ютерного зору</v>
      </c>
      <c r="D32" s="478" t="s">
        <v>320</v>
      </c>
      <c r="E32" s="478" t="s">
        <v>322</v>
      </c>
      <c r="F32" s="478">
        <f>'сем 2021'!Q39</f>
        <v>4</v>
      </c>
      <c r="G32" s="478">
        <f>'сем 2021'!J39</f>
        <v>18</v>
      </c>
      <c r="H32" s="478">
        <f>'сем 2021'!K39</f>
        <v>18</v>
      </c>
      <c r="I32" s="478">
        <f>'сем 2021'!L39</f>
        <v>0</v>
      </c>
      <c r="J32" s="478">
        <f>'сем 2021'!V39</f>
        <v>0</v>
      </c>
      <c r="N32" s="478" t="str">
        <f>'сем 2021'!U39</f>
        <v>кіт</v>
      </c>
      <c r="O32" s="478" t="s">
        <v>328</v>
      </c>
      <c r="P32" s="478" t="s">
        <v>328</v>
      </c>
      <c r="Q32" s="478" t="s">
        <v>331</v>
      </c>
      <c r="R32" s="478" t="s">
        <v>332</v>
      </c>
    </row>
    <row r="33" spans="1:18" s="478" customFormat="1" ht="12.75">
      <c r="A33" s="477" t="str">
        <f>'сем 2021'!A40</f>
        <v>2.2.8</v>
      </c>
      <c r="B33" s="478" t="str">
        <f>'сем 2021'!T40</f>
        <v>ПВ</v>
      </c>
      <c r="C33" s="478" t="str">
        <f>'сем 2021'!B40</f>
        <v>Хмарні технології та сервіси</v>
      </c>
      <c r="D33" s="478" t="s">
        <v>320</v>
      </c>
      <c r="E33" s="478" t="s">
        <v>322</v>
      </c>
      <c r="F33" s="478">
        <f>'сем 2021'!Q40</f>
        <v>4</v>
      </c>
      <c r="G33" s="478">
        <f>'сем 2021'!J40</f>
        <v>18</v>
      </c>
      <c r="H33" s="478">
        <f>'сем 2021'!K40</f>
        <v>18</v>
      </c>
      <c r="I33" s="478">
        <f>'сем 2021'!L40</f>
        <v>0</v>
      </c>
      <c r="J33" s="478">
        <f>'сем 2021'!V40</f>
        <v>0</v>
      </c>
      <c r="N33" s="478" t="str">
        <f>'сем 2021'!U40</f>
        <v>кіт</v>
      </c>
      <c r="O33" s="478" t="s">
        <v>328</v>
      </c>
      <c r="P33" s="478" t="s">
        <v>328</v>
      </c>
      <c r="Q33" s="478" t="s">
        <v>331</v>
      </c>
      <c r="R33" s="478" t="s">
        <v>332</v>
      </c>
    </row>
    <row r="34" spans="1:18" s="478" customFormat="1" ht="12.75">
      <c r="A34" s="477" t="str">
        <f>'сем 2021'!A41</f>
        <v>2.2.9</v>
      </c>
      <c r="B34" s="478" t="str">
        <f>'сем 2021'!T41</f>
        <v>ПВ</v>
      </c>
      <c r="C34" s="478" t="str">
        <f>'сем 2021'!B41</f>
        <v>Апаратне і програмне забезпечення розподілених систем</v>
      </c>
      <c r="D34" s="478" t="s">
        <v>320</v>
      </c>
      <c r="E34" s="478" t="s">
        <v>322</v>
      </c>
      <c r="F34" s="478">
        <f>'сем 2021'!Q41</f>
        <v>4</v>
      </c>
      <c r="G34" s="478">
        <f>'сем 2021'!J41</f>
        <v>18</v>
      </c>
      <c r="H34" s="478">
        <f>'сем 2021'!K41</f>
        <v>18</v>
      </c>
      <c r="I34" s="478">
        <f>'сем 2021'!L41</f>
        <v>0</v>
      </c>
      <c r="J34" s="478">
        <f>'сем 2021'!V41</f>
        <v>0</v>
      </c>
      <c r="N34" s="478" t="str">
        <f>'сем 2021'!U41</f>
        <v>кіт</v>
      </c>
      <c r="O34" s="478" t="s">
        <v>328</v>
      </c>
      <c r="P34" s="478" t="s">
        <v>328</v>
      </c>
      <c r="Q34" s="478" t="s">
        <v>331</v>
      </c>
      <c r="R34" s="478" t="s">
        <v>332</v>
      </c>
    </row>
    <row r="35" spans="1:17" ht="12.75">
      <c r="A35" s="389">
        <f>'сем 2021'!A42</f>
        <v>0</v>
      </c>
      <c r="B35" t="str">
        <f>'сем 2021'!T42</f>
        <v>ПК</v>
      </c>
      <c r="C35" t="str">
        <f>'сем 2021'!B42</f>
        <v>Фізвиховання</v>
      </c>
      <c r="E35" t="s">
        <v>322</v>
      </c>
      <c r="F35" t="str">
        <f>'сем 2021'!Q42</f>
        <v>С</v>
      </c>
      <c r="G35">
        <f>'сем 2021'!J42</f>
        <v>0</v>
      </c>
      <c r="H35">
        <f>'сем 2021'!K42</f>
        <v>0</v>
      </c>
      <c r="I35">
        <f>'сем 2021'!L42</f>
        <v>0</v>
      </c>
      <c r="J35">
        <f>'сем 2021'!V42</f>
        <v>0</v>
      </c>
      <c r="N35" t="str">
        <f>'сем 2021'!U42</f>
        <v>фв</v>
      </c>
      <c r="O35" t="s">
        <v>327</v>
      </c>
      <c r="P35" t="s">
        <v>328</v>
      </c>
      <c r="Q35" t="s">
        <v>331</v>
      </c>
    </row>
    <row r="36" spans="1:10" ht="12.75">
      <c r="A36" s="793" t="str">
        <f>'сем 2021'!B44</f>
        <v>2б семестр</v>
      </c>
      <c r="B36" s="793"/>
      <c r="C36" s="793"/>
      <c r="D36" s="793"/>
      <c r="E36" s="793"/>
      <c r="F36" s="793"/>
      <c r="G36" s="793"/>
      <c r="H36" s="793"/>
      <c r="I36" s="793"/>
      <c r="J36" s="793"/>
    </row>
    <row r="37" spans="1:17" ht="12.75">
      <c r="A37" s="389" t="str">
        <f>'сем 2021'!A45</f>
        <v>1.1.1.2</v>
      </c>
      <c r="B37" t="str">
        <f>'сем 2021'!T45</f>
        <v>ЗО</v>
      </c>
      <c r="C37" t="str">
        <f>'сем 2021'!B45</f>
        <v>Іноземна мова (за професійним спрямуванням)</v>
      </c>
      <c r="D37" t="s">
        <v>321</v>
      </c>
      <c r="E37" t="s">
        <v>322</v>
      </c>
      <c r="F37">
        <f>'сем 2021'!Q45</f>
        <v>1</v>
      </c>
      <c r="G37">
        <f>'сем 2021'!J45</f>
        <v>0</v>
      </c>
      <c r="H37">
        <f>'сем 2021'!K45</f>
        <v>0</v>
      </c>
      <c r="I37">
        <f>'сем 2021'!L45</f>
        <v>9</v>
      </c>
      <c r="J37" t="str">
        <f>'сем 2021'!V45</f>
        <v>екзамен</v>
      </c>
      <c r="N37" t="str">
        <f>'сем 2021'!U45</f>
        <v>мп</v>
      </c>
      <c r="O37" t="s">
        <v>327</v>
      </c>
      <c r="P37" t="s">
        <v>328</v>
      </c>
      <c r="Q37" t="s">
        <v>331</v>
      </c>
    </row>
    <row r="38" spans="1:17" ht="12.75">
      <c r="A38" s="389" t="str">
        <f>'сем 2021'!A46</f>
        <v>1.2.3</v>
      </c>
      <c r="B38" t="str">
        <f>'сем 2021'!T46</f>
        <v>ПО</v>
      </c>
      <c r="C38" t="str">
        <f>'сем 2021'!B46</f>
        <v>Сучасні методи проектування програмних систем на основі ООП </v>
      </c>
      <c r="D38" t="s">
        <v>321</v>
      </c>
      <c r="E38" t="s">
        <v>322</v>
      </c>
      <c r="F38">
        <f>'сем 2021'!Q46</f>
        <v>3</v>
      </c>
      <c r="G38">
        <f>'сем 2021'!J46</f>
        <v>18</v>
      </c>
      <c r="H38">
        <f>'сем 2021'!K46</f>
        <v>9</v>
      </c>
      <c r="I38">
        <f>'сем 2021'!L46</f>
        <v>0</v>
      </c>
      <c r="J38" t="str">
        <f>'сем 2021'!V46</f>
        <v>екзамен</v>
      </c>
      <c r="N38" t="str">
        <f>'сем 2021'!U46</f>
        <v>кіт</v>
      </c>
      <c r="O38" t="s">
        <v>328</v>
      </c>
      <c r="P38" t="s">
        <v>328</v>
      </c>
      <c r="Q38" t="s">
        <v>331</v>
      </c>
    </row>
    <row r="39" spans="1:17" ht="12.75">
      <c r="A39" s="389" t="str">
        <f>'сем 2021'!A47</f>
        <v>1.2.4</v>
      </c>
      <c r="B39" t="str">
        <f>'сем 2021'!T47</f>
        <v>ПО</v>
      </c>
      <c r="C39" t="str">
        <f>'сем 2021'!B47</f>
        <v> Сучасні методи проектування програмних систем на основі ООП  (к.пр.)</v>
      </c>
      <c r="D39" t="s">
        <v>321</v>
      </c>
      <c r="E39" t="s">
        <v>322</v>
      </c>
      <c r="F39">
        <f>'сем 2021'!Q47</f>
        <v>1</v>
      </c>
      <c r="G39">
        <f>'сем 2021'!J47</f>
        <v>0</v>
      </c>
      <c r="H39">
        <f>'сем 2021'!K47</f>
        <v>0</v>
      </c>
      <c r="I39">
        <f>'сем 2021'!L47</f>
        <v>9</v>
      </c>
      <c r="J39" t="str">
        <f>'сем 2021'!V47</f>
        <v>курс. робота</v>
      </c>
      <c r="N39" t="str">
        <f>'сем 2021'!U47</f>
        <v>кіт</v>
      </c>
      <c r="O39" t="s">
        <v>328</v>
      </c>
      <c r="P39" t="s">
        <v>328</v>
      </c>
      <c r="Q39" t="s">
        <v>331</v>
      </c>
    </row>
    <row r="40" spans="1:18" s="478" customFormat="1" ht="12.75">
      <c r="A40" s="477">
        <f>'сем 2021'!A48</f>
        <v>0</v>
      </c>
      <c r="B40" s="478" t="str">
        <f>'сем 2021'!T48</f>
        <v>ЗВ</v>
      </c>
      <c r="C40" s="478" t="str">
        <f>'сем 2021'!B48</f>
        <v>Дисципліна 2 семестру - 1</v>
      </c>
      <c r="D40" s="478" t="s">
        <v>321</v>
      </c>
      <c r="E40" s="478" t="s">
        <v>322</v>
      </c>
      <c r="F40" s="478">
        <f>'сем 2021'!Q48</f>
        <v>2</v>
      </c>
      <c r="G40" s="478">
        <f>'сем 2021'!J48</f>
        <v>9</v>
      </c>
      <c r="H40" s="478">
        <f>'сем 2021'!K48</f>
        <v>0</v>
      </c>
      <c r="I40" s="478">
        <f>'сем 2021'!L48</f>
        <v>9</v>
      </c>
      <c r="J40" s="478" t="str">
        <f>'сем 2021'!V48</f>
        <v>залік</v>
      </c>
      <c r="N40" s="478">
        <f>'сем 2021'!U48</f>
        <v>0</v>
      </c>
      <c r="P40" s="478" t="s">
        <v>328</v>
      </c>
      <c r="Q40" s="478" t="s">
        <v>331</v>
      </c>
      <c r="R40" s="478" t="s">
        <v>332</v>
      </c>
    </row>
    <row r="41" spans="1:18" s="478" customFormat="1" ht="12.75">
      <c r="A41" s="477">
        <f>'сем 2021'!A49</f>
        <v>0</v>
      </c>
      <c r="B41" s="478" t="str">
        <f>'сем 2021'!T49</f>
        <v>ЗВ</v>
      </c>
      <c r="C41" s="478" t="str">
        <f>'сем 2021'!B49</f>
        <v>Дисципліна 2 семестру - 2</v>
      </c>
      <c r="D41" s="478" t="s">
        <v>321</v>
      </c>
      <c r="E41" s="478" t="s">
        <v>322</v>
      </c>
      <c r="F41" s="478">
        <f>'сем 2021'!Q49</f>
        <v>2</v>
      </c>
      <c r="G41" s="478">
        <f>'сем 2021'!J49</f>
        <v>9</v>
      </c>
      <c r="H41" s="478">
        <f>'сем 2021'!K49</f>
        <v>0</v>
      </c>
      <c r="I41" s="478">
        <f>'сем 2021'!L49</f>
        <v>9</v>
      </c>
      <c r="J41" s="478" t="str">
        <f>'сем 2021'!V49</f>
        <v>залік</v>
      </c>
      <c r="N41" s="478">
        <f>'сем 2021'!U49</f>
        <v>0</v>
      </c>
      <c r="P41" s="478" t="s">
        <v>328</v>
      </c>
      <c r="Q41" s="478" t="s">
        <v>331</v>
      </c>
      <c r="R41" s="478" t="s">
        <v>332</v>
      </c>
    </row>
    <row r="42" spans="1:18" s="478" customFormat="1" ht="12.75">
      <c r="A42" s="477" t="str">
        <f>'сем 2021'!A50</f>
        <v>2.1.1</v>
      </c>
      <c r="B42" s="478" t="str">
        <f>'сем 2021'!T50</f>
        <v>ЗВ</v>
      </c>
      <c r="C42" s="478" t="str">
        <f>'сем 2021'!B50</f>
        <v>Сучасні методи організації і аналізу даних</v>
      </c>
      <c r="D42" s="478" t="s">
        <v>321</v>
      </c>
      <c r="E42" s="478" t="s">
        <v>322</v>
      </c>
      <c r="F42" s="478">
        <f>'сем 2021'!Q50</f>
        <v>2</v>
      </c>
      <c r="G42" s="478">
        <f>'сем 2021'!J50</f>
        <v>9</v>
      </c>
      <c r="H42" s="478">
        <f>'сем 2021'!K50</f>
        <v>0</v>
      </c>
      <c r="I42" s="478">
        <f>'сем 2021'!L50</f>
        <v>9</v>
      </c>
      <c r="J42" s="478" t="str">
        <f>'сем 2021'!V50</f>
        <v>залік</v>
      </c>
      <c r="N42" s="478" t="str">
        <f>'сем 2021'!U50</f>
        <v>кіт</v>
      </c>
      <c r="O42" s="478" t="s">
        <v>328</v>
      </c>
      <c r="P42" s="478" t="s">
        <v>328</v>
      </c>
      <c r="Q42" s="478" t="s">
        <v>331</v>
      </c>
      <c r="R42" s="478" t="s">
        <v>332</v>
      </c>
    </row>
    <row r="43" spans="1:18" s="478" customFormat="1" ht="12.75">
      <c r="A43" s="477" t="str">
        <f>'сем 2021'!A51</f>
        <v>2.1.2</v>
      </c>
      <c r="B43" s="478" t="str">
        <f>'сем 2021'!T51</f>
        <v>ЗВ</v>
      </c>
      <c r="C43" s="478" t="str">
        <f>C19</f>
        <v>Працевлаштування та ділова кар'єра </v>
      </c>
      <c r="D43" s="478" t="s">
        <v>321</v>
      </c>
      <c r="E43" s="478" t="s">
        <v>322</v>
      </c>
      <c r="F43" s="478">
        <f>'сем 2021'!Q51</f>
        <v>2</v>
      </c>
      <c r="G43" s="478">
        <f>'сем 2021'!J51</f>
        <v>9</v>
      </c>
      <c r="H43" s="478">
        <f>'сем 2021'!K51</f>
        <v>0</v>
      </c>
      <c r="I43" s="478">
        <f>'сем 2021'!L51</f>
        <v>9</v>
      </c>
      <c r="J43" s="478" t="str">
        <f>'сем 2021'!V51</f>
        <v>залік</v>
      </c>
      <c r="N43" s="478" t="str">
        <f>'сем 2021'!U51</f>
        <v>мп</v>
      </c>
      <c r="O43" s="478" t="s">
        <v>327</v>
      </c>
      <c r="P43" s="478" t="s">
        <v>328</v>
      </c>
      <c r="Q43" s="478" t="s">
        <v>331</v>
      </c>
      <c r="R43" s="478" t="s">
        <v>332</v>
      </c>
    </row>
    <row r="44" spans="1:18" s="478" customFormat="1" ht="12.75">
      <c r="A44" s="477" t="str">
        <f>'сем 2021'!A52</f>
        <v>2.1.3</v>
      </c>
      <c r="B44" s="478" t="str">
        <f>'сем 2021'!T52</f>
        <v>ЗВ</v>
      </c>
      <c r="C44" s="478" t="str">
        <f>'сем 2021'!B52</f>
        <v>Системний аналіз предметної області</v>
      </c>
      <c r="D44" s="478" t="s">
        <v>321</v>
      </c>
      <c r="E44" s="478" t="s">
        <v>322</v>
      </c>
      <c r="F44" s="478">
        <f>'сем 2021'!Q52</f>
        <v>2</v>
      </c>
      <c r="G44" s="478">
        <f>'сем 2021'!J52</f>
        <v>9</v>
      </c>
      <c r="H44" s="478">
        <f>'сем 2021'!K52</f>
        <v>0</v>
      </c>
      <c r="I44" s="478">
        <f>'сем 2021'!L52</f>
        <v>9</v>
      </c>
      <c r="J44" s="478" t="str">
        <f>'сем 2021'!V52</f>
        <v>залік</v>
      </c>
      <c r="N44" s="478" t="str">
        <f>'сем 2021'!U52</f>
        <v>кіт</v>
      </c>
      <c r="O44" s="478" t="s">
        <v>328</v>
      </c>
      <c r="P44" s="478" t="s">
        <v>328</v>
      </c>
      <c r="Q44" s="478" t="s">
        <v>331</v>
      </c>
      <c r="R44" s="478" t="s">
        <v>332</v>
      </c>
    </row>
    <row r="45" spans="1:18" s="478" customFormat="1" ht="12.75">
      <c r="A45" s="477" t="str">
        <f>'сем 2021'!A53</f>
        <v>2.1.4</v>
      </c>
      <c r="B45" s="478" t="str">
        <f>'сем 2021'!T53</f>
        <v>ЗВ</v>
      </c>
      <c r="C45" s="478" t="str">
        <f>'сем 2021'!B53</f>
        <v>Інтелектуальна власність </v>
      </c>
      <c r="D45" s="478" t="s">
        <v>321</v>
      </c>
      <c r="E45" s="478" t="s">
        <v>322</v>
      </c>
      <c r="F45" s="478">
        <f>'сем 2021'!Q53</f>
        <v>2</v>
      </c>
      <c r="G45" s="478">
        <f>'сем 2021'!J53</f>
        <v>9</v>
      </c>
      <c r="H45" s="478">
        <f>'сем 2021'!K53</f>
        <v>0</v>
      </c>
      <c r="I45" s="478">
        <f>'сем 2021'!L53</f>
        <v>9</v>
      </c>
      <c r="J45" s="478" t="str">
        <f>'сем 2021'!V53</f>
        <v>залік</v>
      </c>
      <c r="N45" s="478" t="str">
        <f>'сем 2021'!U53</f>
        <v>кдм</v>
      </c>
      <c r="O45" s="478" t="s">
        <v>330</v>
      </c>
      <c r="P45" s="478" t="s">
        <v>328</v>
      </c>
      <c r="Q45" s="478" t="s">
        <v>331</v>
      </c>
      <c r="R45" s="478" t="s">
        <v>332</v>
      </c>
    </row>
    <row r="46" spans="1:18" s="478" customFormat="1" ht="12.75">
      <c r="A46" s="477" t="str">
        <f>'сем 2021'!A54</f>
        <v>2.1.5</v>
      </c>
      <c r="B46" s="478" t="str">
        <f>'сем 2021'!T54</f>
        <v>ЗВ</v>
      </c>
      <c r="C46" s="478" t="str">
        <f>'сем 2021'!B54</f>
        <v>Оцінка ефективності проектних рішень</v>
      </c>
      <c r="D46" s="478" t="s">
        <v>321</v>
      </c>
      <c r="E46" s="478" t="s">
        <v>322</v>
      </c>
      <c r="F46" s="478">
        <f>'сем 2021'!Q54</f>
        <v>2</v>
      </c>
      <c r="G46" s="478">
        <f>'сем 2021'!J54</f>
        <v>9</v>
      </c>
      <c r="H46" s="478">
        <f>'сем 2021'!K54</f>
        <v>0</v>
      </c>
      <c r="I46" s="478">
        <f>'сем 2021'!L54</f>
        <v>9</v>
      </c>
      <c r="J46" s="478" t="str">
        <f>'сем 2021'!V54</f>
        <v>залік</v>
      </c>
      <c r="N46" s="478" t="str">
        <f>'сем 2021'!U54</f>
        <v>еп</v>
      </c>
      <c r="O46" s="478" t="s">
        <v>327</v>
      </c>
      <c r="P46" s="478" t="s">
        <v>328</v>
      </c>
      <c r="Q46" s="478" t="s">
        <v>331</v>
      </c>
      <c r="R46" s="478" t="s">
        <v>332</v>
      </c>
    </row>
    <row r="47" spans="1:18" s="478" customFormat="1" ht="12.75">
      <c r="A47" s="477">
        <f>'сем 2021'!A55</f>
        <v>0</v>
      </c>
      <c r="B47" s="478" t="str">
        <f>'сем 2021'!T55</f>
        <v>ПВ</v>
      </c>
      <c r="C47" s="478" t="str">
        <f>'сем 2021'!B55</f>
        <v>Дисципліна 2 семестру - 3</v>
      </c>
      <c r="D47" s="478" t="s">
        <v>321</v>
      </c>
      <c r="E47" s="478" t="s">
        <v>322</v>
      </c>
      <c r="F47" s="478">
        <f>'сем 2021'!Q55</f>
        <v>4</v>
      </c>
      <c r="G47" s="478">
        <f>'сем 2021'!J55</f>
        <v>18</v>
      </c>
      <c r="H47" s="478">
        <f>'сем 2021'!K55</f>
        <v>18</v>
      </c>
      <c r="I47" s="478">
        <f>'сем 2021'!L55</f>
        <v>0</v>
      </c>
      <c r="J47" s="478" t="str">
        <f>'сем 2021'!V55</f>
        <v>екзамен</v>
      </c>
      <c r="N47" s="478">
        <f>'сем 2021'!U55</f>
        <v>0</v>
      </c>
      <c r="P47" s="478" t="s">
        <v>328</v>
      </c>
      <c r="Q47" s="478" t="s">
        <v>331</v>
      </c>
      <c r="R47" s="478" t="s">
        <v>332</v>
      </c>
    </row>
    <row r="48" spans="1:18" s="478" customFormat="1" ht="12.75">
      <c r="A48" s="477">
        <f>'сем 2021'!A56</f>
        <v>0</v>
      </c>
      <c r="B48" s="478" t="str">
        <f>'сем 2021'!T56</f>
        <v>ПВ</v>
      </c>
      <c r="C48" s="478" t="str">
        <f>'сем 2021'!B56</f>
        <v>Дисципліна 2 семестру - 4</v>
      </c>
      <c r="D48" s="478" t="s">
        <v>321</v>
      </c>
      <c r="E48" s="478" t="s">
        <v>322</v>
      </c>
      <c r="F48" s="478">
        <f>'сем 2021'!Q56</f>
        <v>4</v>
      </c>
      <c r="G48" s="478">
        <f>'сем 2021'!J56</f>
        <v>18</v>
      </c>
      <c r="H48" s="478">
        <f>'сем 2021'!K56</f>
        <v>18</v>
      </c>
      <c r="I48" s="478">
        <f>'сем 2021'!L56</f>
        <v>0</v>
      </c>
      <c r="J48" s="478" t="str">
        <f>'сем 2021'!V56</f>
        <v>екзамен</v>
      </c>
      <c r="N48" s="478">
        <f>'сем 2021'!U56</f>
        <v>0</v>
      </c>
      <c r="P48" s="478" t="s">
        <v>328</v>
      </c>
      <c r="Q48" s="478" t="s">
        <v>331</v>
      </c>
      <c r="R48" s="478" t="s">
        <v>332</v>
      </c>
    </row>
    <row r="49" spans="1:18" s="478" customFormat="1" ht="12.75">
      <c r="A49" s="477">
        <f>'сем 2021'!A57</f>
        <v>0</v>
      </c>
      <c r="B49" s="478" t="str">
        <f>'сем 2021'!T57</f>
        <v>ПВ</v>
      </c>
      <c r="C49" s="478" t="str">
        <f>'сем 2021'!B57</f>
        <v>Дисципліна 2 семестру - 5</v>
      </c>
      <c r="D49" s="478" t="s">
        <v>321</v>
      </c>
      <c r="E49" s="478" t="s">
        <v>322</v>
      </c>
      <c r="F49" s="478">
        <f>'сем 2021'!Q57</f>
        <v>4</v>
      </c>
      <c r="G49" s="478">
        <f>'сем 2021'!J57</f>
        <v>18</v>
      </c>
      <c r="H49" s="478">
        <f>'сем 2021'!K57</f>
        <v>18</v>
      </c>
      <c r="I49" s="478">
        <f>'сем 2021'!L57</f>
        <v>0</v>
      </c>
      <c r="J49" s="478" t="str">
        <f>'сем 2021'!V57</f>
        <v>екзамен</v>
      </c>
      <c r="N49" s="478">
        <f>'сем 2021'!U57</f>
        <v>0</v>
      </c>
      <c r="P49" s="478" t="s">
        <v>328</v>
      </c>
      <c r="Q49" s="478" t="s">
        <v>331</v>
      </c>
      <c r="R49" s="478" t="s">
        <v>332</v>
      </c>
    </row>
    <row r="50" spans="1:18" s="478" customFormat="1" ht="12.75">
      <c r="A50" s="477" t="str">
        <f>'сем 2021'!A58</f>
        <v>2.2.1</v>
      </c>
      <c r="B50" s="478" t="str">
        <f>'сем 2021'!T58</f>
        <v>ПВ</v>
      </c>
      <c r="C50" s="478" t="str">
        <f>'сем 2021'!B58</f>
        <v>Розрахунки та автоматизоване проектування оптимальних конструкцій </v>
      </c>
      <c r="D50" s="478" t="s">
        <v>321</v>
      </c>
      <c r="E50" s="478" t="s">
        <v>322</v>
      </c>
      <c r="F50" s="478">
        <f>'сем 2021'!Q58</f>
        <v>4</v>
      </c>
      <c r="G50" s="478">
        <f>'сем 2021'!J58</f>
        <v>18</v>
      </c>
      <c r="H50" s="478">
        <f>'сем 2021'!K58</f>
        <v>18</v>
      </c>
      <c r="I50" s="478">
        <f>'сем 2021'!L58</f>
        <v>0</v>
      </c>
      <c r="J50" s="478" t="str">
        <f>'сем 2021'!V58</f>
        <v>екзамен</v>
      </c>
      <c r="N50" s="478" t="str">
        <f>'сем 2021'!U58</f>
        <v>кіт</v>
      </c>
      <c r="O50" s="478" t="s">
        <v>328</v>
      </c>
      <c r="P50" s="478" t="s">
        <v>328</v>
      </c>
      <c r="Q50" s="478" t="s">
        <v>331</v>
      </c>
      <c r="R50" s="478" t="s">
        <v>332</v>
      </c>
    </row>
    <row r="51" spans="1:18" s="478" customFormat="1" ht="12.75">
      <c r="A51" s="477" t="str">
        <f>'сем 2021'!A59</f>
        <v>2.2.2</v>
      </c>
      <c r="B51" s="478" t="str">
        <f>'сем 2021'!T59</f>
        <v>ПВ</v>
      </c>
      <c r="C51" s="478" t="str">
        <f>'сем 2021'!B59</f>
        <v>Планування та обробка результатів наукових досліджень </v>
      </c>
      <c r="D51" s="478" t="s">
        <v>321</v>
      </c>
      <c r="E51" s="478" t="s">
        <v>322</v>
      </c>
      <c r="F51" s="478">
        <f>'сем 2021'!Q59</f>
        <v>4</v>
      </c>
      <c r="G51" s="478">
        <f>'сем 2021'!J59</f>
        <v>18</v>
      </c>
      <c r="H51" s="478">
        <f>'сем 2021'!K59</f>
        <v>18</v>
      </c>
      <c r="I51" s="478">
        <f>'сем 2021'!L59</f>
        <v>0</v>
      </c>
      <c r="J51" s="478" t="str">
        <f>'сем 2021'!V59</f>
        <v>екзамен</v>
      </c>
      <c r="N51" s="478" t="str">
        <f>'сем 2021'!U59</f>
        <v>кіт</v>
      </c>
      <c r="O51" s="478" t="s">
        <v>328</v>
      </c>
      <c r="P51" s="478" t="s">
        <v>328</v>
      </c>
      <c r="Q51" s="478" t="s">
        <v>331</v>
      </c>
      <c r="R51" s="478" t="s">
        <v>332</v>
      </c>
    </row>
    <row r="52" spans="1:18" s="478" customFormat="1" ht="12.75">
      <c r="A52" s="477" t="str">
        <f>'сем 2021'!A60</f>
        <v>2.2.3</v>
      </c>
      <c r="B52" s="478" t="str">
        <f>'сем 2021'!T60</f>
        <v>ПВ</v>
      </c>
      <c r="C52" s="478" t="str">
        <f>'сем 2021'!B60</f>
        <v>Сучасні системи управління базами даних</v>
      </c>
      <c r="D52" s="478" t="s">
        <v>321</v>
      </c>
      <c r="E52" s="478" t="s">
        <v>322</v>
      </c>
      <c r="F52" s="478">
        <f>'сем 2021'!Q60</f>
        <v>4</v>
      </c>
      <c r="G52" s="478">
        <f>'сем 2021'!J60</f>
        <v>18</v>
      </c>
      <c r="H52" s="478">
        <f>'сем 2021'!K60</f>
        <v>18</v>
      </c>
      <c r="I52" s="478">
        <f>'сем 2021'!L60</f>
        <v>0</v>
      </c>
      <c r="J52" s="478" t="str">
        <f>'сем 2021'!V60</f>
        <v>екзамен</v>
      </c>
      <c r="N52" s="478" t="str">
        <f>'сем 2021'!U60</f>
        <v>кіт</v>
      </c>
      <c r="O52" s="478" t="s">
        <v>328</v>
      </c>
      <c r="P52" s="478" t="s">
        <v>328</v>
      </c>
      <c r="Q52" s="478" t="s">
        <v>331</v>
      </c>
      <c r="R52" s="478" t="s">
        <v>332</v>
      </c>
    </row>
    <row r="53" spans="1:18" s="478" customFormat="1" ht="12.75">
      <c r="A53" s="477" t="str">
        <f>'сем 2021'!A61</f>
        <v>2.2.4</v>
      </c>
      <c r="B53" s="478" t="str">
        <f>'сем 2021'!T61</f>
        <v>ПВ</v>
      </c>
      <c r="C53" s="478" t="str">
        <f>'сем 2021'!B61</f>
        <v>Регенеративна інженерія та проектування оптимальних конструкцій</v>
      </c>
      <c r="D53" s="478" t="s">
        <v>321</v>
      </c>
      <c r="E53" s="478" t="s">
        <v>322</v>
      </c>
      <c r="F53" s="478">
        <f>'сем 2021'!Q61</f>
        <v>4</v>
      </c>
      <c r="G53" s="478">
        <f>'сем 2021'!J61</f>
        <v>18</v>
      </c>
      <c r="H53" s="478">
        <f>'сем 2021'!K61</f>
        <v>18</v>
      </c>
      <c r="I53" s="478">
        <f>'сем 2021'!L61</f>
        <v>0</v>
      </c>
      <c r="J53" s="478" t="str">
        <f>'сем 2021'!V61</f>
        <v>екзамен</v>
      </c>
      <c r="N53" s="478" t="str">
        <f>'сем 2021'!U61</f>
        <v>кіт</v>
      </c>
      <c r="O53" s="478" t="s">
        <v>328</v>
      </c>
      <c r="P53" s="478" t="s">
        <v>328</v>
      </c>
      <c r="Q53" s="478" t="s">
        <v>331</v>
      </c>
      <c r="R53" s="478" t="s">
        <v>332</v>
      </c>
    </row>
    <row r="54" spans="1:18" s="478" customFormat="1" ht="12.75">
      <c r="A54" s="477" t="str">
        <f>'сем 2021'!A62</f>
        <v>2.2.5</v>
      </c>
      <c r="B54" s="478" t="str">
        <f>'сем 2021'!T62</f>
        <v>ПВ</v>
      </c>
      <c r="C54" s="478" t="str">
        <f>'сем 2021'!B62</f>
        <v>Математичне моделювання в біотехнічних системах</v>
      </c>
      <c r="D54" s="478" t="s">
        <v>321</v>
      </c>
      <c r="E54" s="478" t="s">
        <v>322</v>
      </c>
      <c r="F54" s="478">
        <f>'сем 2021'!Q62</f>
        <v>4</v>
      </c>
      <c r="G54" s="478">
        <f>'сем 2021'!J62</f>
        <v>18</v>
      </c>
      <c r="H54" s="478">
        <f>'сем 2021'!K62</f>
        <v>18</v>
      </c>
      <c r="I54" s="478">
        <f>'сем 2021'!L62</f>
        <v>0</v>
      </c>
      <c r="J54" s="478" t="str">
        <f>'сем 2021'!V62</f>
        <v>екзамен</v>
      </c>
      <c r="N54" s="478" t="str">
        <f>'сем 2021'!U62</f>
        <v>кіт</v>
      </c>
      <c r="O54" s="478" t="s">
        <v>328</v>
      </c>
      <c r="P54" s="478" t="s">
        <v>328</v>
      </c>
      <c r="Q54" s="478" t="s">
        <v>331</v>
      </c>
      <c r="R54" s="478" t="s">
        <v>332</v>
      </c>
    </row>
    <row r="55" spans="1:18" s="478" customFormat="1" ht="12.75">
      <c r="A55" s="477" t="str">
        <f>'сем 2021'!A63</f>
        <v>2.2.6</v>
      </c>
      <c r="B55" s="478" t="str">
        <f>'сем 2021'!T63</f>
        <v>ПВ</v>
      </c>
      <c r="C55" s="478" t="str">
        <f>'сем 2021'!B63</f>
        <v>Технології віртуальної та доданої реальності </v>
      </c>
      <c r="D55" s="478" t="s">
        <v>321</v>
      </c>
      <c r="E55" s="478" t="s">
        <v>322</v>
      </c>
      <c r="F55" s="478">
        <f>'сем 2021'!Q63</f>
        <v>4</v>
      </c>
      <c r="G55" s="478">
        <f>'сем 2021'!J63</f>
        <v>18</v>
      </c>
      <c r="H55" s="478">
        <f>'сем 2021'!K63</f>
        <v>18</v>
      </c>
      <c r="I55" s="478">
        <f>'сем 2021'!L63</f>
        <v>0</v>
      </c>
      <c r="J55" s="478" t="str">
        <f>'сем 2021'!V63</f>
        <v>екзамен</v>
      </c>
      <c r="N55" s="478" t="str">
        <f>'сем 2021'!U63</f>
        <v>кіт</v>
      </c>
      <c r="O55" s="478" t="s">
        <v>328</v>
      </c>
      <c r="P55" s="478" t="s">
        <v>328</v>
      </c>
      <c r="Q55" s="478" t="s">
        <v>331</v>
      </c>
      <c r="R55" s="478" t="s">
        <v>332</v>
      </c>
    </row>
    <row r="56" spans="1:18" s="478" customFormat="1" ht="12.75">
      <c r="A56" s="477" t="str">
        <f>'сем 2021'!A64</f>
        <v>2.2.7</v>
      </c>
      <c r="B56" s="478" t="str">
        <f>'сем 2021'!T64</f>
        <v>ПВ</v>
      </c>
      <c r="C56" s="478" t="str">
        <f>'сем 2021'!B64</f>
        <v>Методи обробки зображень та комп'ютерного зору</v>
      </c>
      <c r="D56" s="478" t="s">
        <v>321</v>
      </c>
      <c r="E56" s="478" t="s">
        <v>322</v>
      </c>
      <c r="F56" s="478">
        <f>'сем 2021'!Q64</f>
        <v>4</v>
      </c>
      <c r="G56" s="478">
        <f>'сем 2021'!J64</f>
        <v>18</v>
      </c>
      <c r="H56" s="478">
        <f>'сем 2021'!K64</f>
        <v>18</v>
      </c>
      <c r="I56" s="478">
        <f>'сем 2021'!L64</f>
        <v>0</v>
      </c>
      <c r="J56" s="478" t="str">
        <f>'сем 2021'!V64</f>
        <v>екзамен</v>
      </c>
      <c r="N56" s="478" t="str">
        <f>'сем 2021'!U64</f>
        <v>кіт</v>
      </c>
      <c r="O56" s="478" t="s">
        <v>328</v>
      </c>
      <c r="P56" s="478" t="s">
        <v>328</v>
      </c>
      <c r="Q56" s="478" t="s">
        <v>331</v>
      </c>
      <c r="R56" s="478" t="s">
        <v>332</v>
      </c>
    </row>
    <row r="57" spans="1:18" s="478" customFormat="1" ht="12.75">
      <c r="A57" s="477" t="str">
        <f>'сем 2021'!A65</f>
        <v>2.2.8</v>
      </c>
      <c r="B57" s="478" t="str">
        <f>'сем 2021'!T65</f>
        <v>ПВ</v>
      </c>
      <c r="C57" s="478" t="str">
        <f>'сем 2021'!B65</f>
        <v>Хмарні технології та сервіси</v>
      </c>
      <c r="D57" s="478" t="s">
        <v>321</v>
      </c>
      <c r="E57" s="478" t="s">
        <v>322</v>
      </c>
      <c r="F57" s="478">
        <f>'сем 2021'!Q65</f>
        <v>4</v>
      </c>
      <c r="G57" s="478">
        <f>'сем 2021'!J65</f>
        <v>18</v>
      </c>
      <c r="H57" s="478">
        <f>'сем 2021'!K65</f>
        <v>18</v>
      </c>
      <c r="I57" s="478">
        <f>'сем 2021'!L65</f>
        <v>0</v>
      </c>
      <c r="J57" s="478" t="str">
        <f>'сем 2021'!V65</f>
        <v>екзамен</v>
      </c>
      <c r="N57" s="478" t="str">
        <f>'сем 2021'!U65</f>
        <v>кіт</v>
      </c>
      <c r="O57" s="478" t="s">
        <v>328</v>
      </c>
      <c r="P57" s="478" t="s">
        <v>328</v>
      </c>
      <c r="Q57" s="478" t="s">
        <v>331</v>
      </c>
      <c r="R57" s="478" t="s">
        <v>332</v>
      </c>
    </row>
    <row r="58" spans="1:18" s="478" customFormat="1" ht="12.75">
      <c r="A58" s="477" t="str">
        <f>'сем 2021'!A66</f>
        <v>2.2.9</v>
      </c>
      <c r="B58" s="478" t="str">
        <f>'сем 2021'!T66</f>
        <v>ПВ</v>
      </c>
      <c r="C58" s="478" t="str">
        <f>'сем 2021'!B66</f>
        <v>Апаратне і програмне забезпечення розподілених систем</v>
      </c>
      <c r="D58" s="478" t="s">
        <v>321</v>
      </c>
      <c r="E58" s="478" t="s">
        <v>322</v>
      </c>
      <c r="F58" s="478">
        <f>'сем 2021'!Q66</f>
        <v>4</v>
      </c>
      <c r="G58" s="478">
        <f>'сем 2021'!J66</f>
        <v>18</v>
      </c>
      <c r="H58" s="478">
        <f>'сем 2021'!K66</f>
        <v>18</v>
      </c>
      <c r="I58" s="478">
        <f>'сем 2021'!L66</f>
        <v>0</v>
      </c>
      <c r="J58" s="478" t="str">
        <f>'сем 2021'!V66</f>
        <v>екзамен</v>
      </c>
      <c r="N58" s="478" t="str">
        <f>'сем 2021'!U66</f>
        <v>кіт</v>
      </c>
      <c r="O58" s="478" t="s">
        <v>328</v>
      </c>
      <c r="P58" s="478" t="s">
        <v>328</v>
      </c>
      <c r="Q58" s="478" t="s">
        <v>331</v>
      </c>
      <c r="R58" s="478" t="s">
        <v>332</v>
      </c>
    </row>
    <row r="59" spans="1:17" ht="12.75">
      <c r="A59" s="389">
        <f>'сем 2021'!A67</f>
        <v>0</v>
      </c>
      <c r="B59" t="str">
        <f>'сем 2021'!T67</f>
        <v>ПК</v>
      </c>
      <c r="C59" t="str">
        <f>'сем 2021'!B67</f>
        <v>Фізвиховання</v>
      </c>
      <c r="D59" t="s">
        <v>321</v>
      </c>
      <c r="E59" t="s">
        <v>322</v>
      </c>
      <c r="F59" t="str">
        <f>'сем 2021'!Q67</f>
        <v>С</v>
      </c>
      <c r="G59">
        <f>'сем 2021'!J67</f>
        <v>0</v>
      </c>
      <c r="H59">
        <f>'сем 2021'!K67</f>
        <v>0</v>
      </c>
      <c r="I59">
        <f>'сем 2021'!L67</f>
        <v>0</v>
      </c>
      <c r="J59">
        <f>'сем 2021'!V67</f>
        <v>0</v>
      </c>
      <c r="N59" t="str">
        <f>'сем 2021'!U67</f>
        <v>фв</v>
      </c>
      <c r="O59" t="s">
        <v>327</v>
      </c>
      <c r="P59" t="s">
        <v>328</v>
      </c>
      <c r="Q59" t="s">
        <v>331</v>
      </c>
    </row>
  </sheetData>
  <sheetProtection/>
  <mergeCells count="3">
    <mergeCell ref="A2:J2"/>
    <mergeCell ref="A12:J12"/>
    <mergeCell ref="A36:J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67"/>
  <sheetViews>
    <sheetView view="pageBreakPreview" zoomScaleSheetLayoutView="100" zoomScalePageLayoutView="0" workbookViewId="0" topLeftCell="A1">
      <selection activeCell="Q13" sqref="Q13"/>
    </sheetView>
  </sheetViews>
  <sheetFormatPr defaultColWidth="9.00390625" defaultRowHeight="12.75"/>
  <cols>
    <col min="1" max="1" width="9.00390625" style="107" customWidth="1"/>
    <col min="2" max="2" width="71.625" style="107" customWidth="1"/>
    <col min="3" max="3" width="5.375" style="107" customWidth="1"/>
    <col min="4" max="4" width="6.25390625" style="107" customWidth="1"/>
    <col min="5" max="5" width="5.75390625" style="107" customWidth="1"/>
    <col min="6" max="6" width="5.25390625" style="107" customWidth="1"/>
    <col min="7" max="7" width="6.75390625" style="107" customWidth="1"/>
    <col min="8" max="8" width="8.625" style="107" hidden="1" customWidth="1"/>
    <col min="9" max="9" width="5.375" style="107" customWidth="1"/>
    <col min="10" max="10" width="7.875" style="107" customWidth="1"/>
    <col min="11" max="11" width="7.25390625" style="107" customWidth="1"/>
    <col min="12" max="12" width="7.75390625" style="107" customWidth="1"/>
    <col min="13" max="13" width="8.25390625" style="107" hidden="1" customWidth="1"/>
    <col min="14" max="14" width="6.625" style="107" hidden="1" customWidth="1"/>
    <col min="15" max="15" width="6.75390625" style="107" hidden="1" customWidth="1"/>
    <col min="16" max="16" width="6.375" style="109" hidden="1" customWidth="1"/>
    <col min="17" max="17" width="7.625" style="107" customWidth="1"/>
    <col min="18" max="18" width="7.625" style="107" hidden="1" customWidth="1"/>
    <col min="19" max="19" width="8.125" style="108" hidden="1" customWidth="1"/>
    <col min="20" max="21" width="8.125" style="108" customWidth="1"/>
    <col min="22" max="25" width="9.125" style="10" customWidth="1"/>
    <col min="26" max="26" width="10.625" style="10" bestFit="1" customWidth="1"/>
  </cols>
  <sheetData>
    <row r="1" spans="1:28" s="72" customFormat="1" ht="19.5" customHeight="1" thickBot="1">
      <c r="A1" s="765" t="s">
        <v>243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  <c r="N1" s="765"/>
      <c r="O1" s="765"/>
      <c r="P1" s="765"/>
      <c r="Q1" s="765"/>
      <c r="R1" s="765"/>
      <c r="S1" s="765"/>
      <c r="T1" s="348"/>
      <c r="U1" s="348"/>
      <c r="V1" s="71"/>
      <c r="W1" s="71"/>
      <c r="X1" s="71"/>
      <c r="Y1" s="71"/>
      <c r="Z1" s="71"/>
      <c r="AA1" s="71"/>
      <c r="AB1" s="71"/>
    </row>
    <row r="2" spans="1:28" s="72" customFormat="1" ht="19.5" customHeight="1">
      <c r="A2" s="751" t="s">
        <v>13</v>
      </c>
      <c r="B2" s="782" t="s">
        <v>10</v>
      </c>
      <c r="C2" s="747" t="s">
        <v>169</v>
      </c>
      <c r="D2" s="754"/>
      <c r="E2" s="747" t="s">
        <v>161</v>
      </c>
      <c r="F2" s="748"/>
      <c r="G2" s="776" t="s">
        <v>20</v>
      </c>
      <c r="H2" s="764" t="s">
        <v>2</v>
      </c>
      <c r="I2" s="747"/>
      <c r="J2" s="747"/>
      <c r="K2" s="747"/>
      <c r="L2" s="747"/>
      <c r="M2" s="770" t="s">
        <v>147</v>
      </c>
      <c r="N2" s="747" t="s">
        <v>146</v>
      </c>
      <c r="O2" s="747"/>
      <c r="P2" s="748"/>
      <c r="Q2" s="766" t="s">
        <v>50</v>
      </c>
      <c r="R2" s="747"/>
      <c r="S2" s="767"/>
      <c r="T2" s="424"/>
      <c r="U2" s="424"/>
      <c r="V2" s="73"/>
      <c r="W2" s="73"/>
      <c r="X2" s="73"/>
      <c r="Y2" s="73"/>
      <c r="Z2" s="73"/>
      <c r="AA2" s="73"/>
      <c r="AB2" s="71"/>
    </row>
    <row r="3" spans="1:27" s="72" customFormat="1" ht="23.25" customHeight="1">
      <c r="A3" s="752"/>
      <c r="B3" s="763"/>
      <c r="C3" s="755"/>
      <c r="D3" s="755"/>
      <c r="E3" s="749"/>
      <c r="F3" s="750"/>
      <c r="G3" s="777"/>
      <c r="H3" s="771" t="s">
        <v>3</v>
      </c>
      <c r="I3" s="763" t="s">
        <v>4</v>
      </c>
      <c r="J3" s="763"/>
      <c r="K3" s="763"/>
      <c r="L3" s="763"/>
      <c r="M3" s="742"/>
      <c r="N3" s="749"/>
      <c r="O3" s="749"/>
      <c r="P3" s="750"/>
      <c r="Q3" s="768"/>
      <c r="R3" s="749"/>
      <c r="S3" s="769"/>
      <c r="T3" s="424"/>
      <c r="U3" s="424"/>
      <c r="V3" s="73"/>
      <c r="W3" s="73"/>
      <c r="X3" s="73"/>
      <c r="Y3" s="73"/>
      <c r="Z3" s="73"/>
      <c r="AA3" s="73"/>
    </row>
    <row r="4" spans="1:26" s="72" customFormat="1" ht="24" customHeight="1">
      <c r="A4" s="752"/>
      <c r="B4" s="763"/>
      <c r="C4" s="779" t="s">
        <v>5</v>
      </c>
      <c r="D4" s="742" t="s">
        <v>6</v>
      </c>
      <c r="E4" s="759" t="s">
        <v>162</v>
      </c>
      <c r="F4" s="774" t="s">
        <v>163</v>
      </c>
      <c r="G4" s="777"/>
      <c r="H4" s="771"/>
      <c r="I4" s="742" t="s">
        <v>1</v>
      </c>
      <c r="J4" s="742" t="s">
        <v>7</v>
      </c>
      <c r="K4" s="742" t="s">
        <v>8</v>
      </c>
      <c r="L4" s="742" t="s">
        <v>9</v>
      </c>
      <c r="M4" s="742"/>
      <c r="N4" s="763" t="s">
        <v>151</v>
      </c>
      <c r="O4" s="763"/>
      <c r="P4" s="773"/>
      <c r="Q4" s="761" t="s">
        <v>151</v>
      </c>
      <c r="R4" s="762"/>
      <c r="S4" s="99" t="s">
        <v>184</v>
      </c>
      <c r="T4" s="2"/>
      <c r="U4" s="2"/>
      <c r="V4" s="71"/>
      <c r="W4" s="71"/>
      <c r="X4" s="71"/>
      <c r="Y4" s="71"/>
      <c r="Z4" s="71"/>
    </row>
    <row r="5" spans="1:26" s="72" customFormat="1" ht="18" customHeight="1">
      <c r="A5" s="752"/>
      <c r="B5" s="763"/>
      <c r="C5" s="780"/>
      <c r="D5" s="742"/>
      <c r="E5" s="759"/>
      <c r="F5" s="774"/>
      <c r="G5" s="777"/>
      <c r="H5" s="771"/>
      <c r="I5" s="742"/>
      <c r="J5" s="742"/>
      <c r="K5" s="742"/>
      <c r="L5" s="742"/>
      <c r="M5" s="742"/>
      <c r="N5" s="75">
        <v>1</v>
      </c>
      <c r="O5" s="75">
        <v>2</v>
      </c>
      <c r="P5" s="76">
        <v>3</v>
      </c>
      <c r="Q5" s="77">
        <v>1</v>
      </c>
      <c r="R5" s="75">
        <v>2</v>
      </c>
      <c r="S5" s="100">
        <v>3</v>
      </c>
      <c r="T5" s="453"/>
      <c r="U5" s="453"/>
      <c r="V5" s="71"/>
      <c r="W5" s="71"/>
      <c r="X5" s="71"/>
      <c r="Y5" s="71"/>
      <c r="Z5" s="71"/>
    </row>
    <row r="6" spans="1:26" s="72" customFormat="1" ht="8.25" customHeight="1">
      <c r="A6" s="752"/>
      <c r="B6" s="763"/>
      <c r="C6" s="780"/>
      <c r="D6" s="742"/>
      <c r="E6" s="759"/>
      <c r="F6" s="774"/>
      <c r="G6" s="777"/>
      <c r="H6" s="771"/>
      <c r="I6" s="742"/>
      <c r="J6" s="742"/>
      <c r="K6" s="742"/>
      <c r="L6" s="742"/>
      <c r="M6" s="742"/>
      <c r="N6" s="78"/>
      <c r="O6" s="78"/>
      <c r="P6" s="79"/>
      <c r="Q6" s="80"/>
      <c r="R6" s="78"/>
      <c r="S6" s="101"/>
      <c r="T6" s="2"/>
      <c r="U6" s="2"/>
      <c r="V6" s="71"/>
      <c r="W6" s="71"/>
      <c r="X6" s="71"/>
      <c r="Y6" s="71"/>
      <c r="Z6" s="71"/>
    </row>
    <row r="7" spans="1:26" s="72" customFormat="1" ht="15" customHeight="1">
      <c r="A7" s="789"/>
      <c r="B7" s="790"/>
      <c r="C7" s="780"/>
      <c r="D7" s="785"/>
      <c r="E7" s="786"/>
      <c r="F7" s="787"/>
      <c r="G7" s="791"/>
      <c r="H7" s="788"/>
      <c r="I7" s="785"/>
      <c r="J7" s="785"/>
      <c r="K7" s="785"/>
      <c r="L7" s="785"/>
      <c r="M7" s="785"/>
      <c r="N7" s="355">
        <v>18</v>
      </c>
      <c r="O7" s="355">
        <v>11</v>
      </c>
      <c r="P7" s="356">
        <v>11</v>
      </c>
      <c r="Q7" s="357">
        <v>15</v>
      </c>
      <c r="R7" s="355">
        <v>18</v>
      </c>
      <c r="S7" s="358">
        <v>15</v>
      </c>
      <c r="T7" s="453"/>
      <c r="U7" s="453"/>
      <c r="V7" s="71"/>
      <c r="W7" s="71"/>
      <c r="X7" s="71"/>
      <c r="Y7" s="71"/>
      <c r="Z7" s="71"/>
    </row>
    <row r="8" spans="1:26" s="72" customFormat="1" ht="19.5" customHeight="1">
      <c r="A8" s="350">
        <v>1</v>
      </c>
      <c r="B8" s="350">
        <v>2</v>
      </c>
      <c r="C8" s="350">
        <v>3</v>
      </c>
      <c r="D8" s="350">
        <v>4</v>
      </c>
      <c r="E8" s="350">
        <v>5</v>
      </c>
      <c r="F8" s="350">
        <v>6</v>
      </c>
      <c r="G8" s="350">
        <v>7</v>
      </c>
      <c r="H8" s="350">
        <v>8</v>
      </c>
      <c r="I8" s="350">
        <v>9</v>
      </c>
      <c r="J8" s="350">
        <v>10</v>
      </c>
      <c r="K8" s="350">
        <v>11</v>
      </c>
      <c r="L8" s="350">
        <v>12</v>
      </c>
      <c r="M8" s="350">
        <v>13</v>
      </c>
      <c r="N8" s="350">
        <v>27</v>
      </c>
      <c r="O8" s="350">
        <v>28</v>
      </c>
      <c r="P8" s="359">
        <v>29</v>
      </c>
      <c r="Q8" s="350">
        <v>14</v>
      </c>
      <c r="R8" s="350">
        <v>15</v>
      </c>
      <c r="S8" s="359">
        <v>16</v>
      </c>
      <c r="T8" s="454"/>
      <c r="U8" s="454"/>
      <c r="V8" s="71"/>
      <c r="W8" s="71"/>
      <c r="X8" s="71"/>
      <c r="Y8" s="71"/>
      <c r="Z8" s="71"/>
    </row>
    <row r="9" spans="1:26" s="72" customFormat="1" ht="19.5" customHeight="1">
      <c r="A9" s="350"/>
      <c r="B9" s="350" t="s">
        <v>279</v>
      </c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9"/>
      <c r="Q9" s="350"/>
      <c r="R9" s="350"/>
      <c r="S9" s="359"/>
      <c r="T9" s="454"/>
      <c r="U9" s="454"/>
      <c r="V9" s="71"/>
      <c r="W9" s="71"/>
      <c r="X9" s="71"/>
      <c r="Y9" s="71"/>
      <c r="Z9" s="71"/>
    </row>
    <row r="10" spans="1:255" ht="18">
      <c r="A10" s="360" t="s">
        <v>271</v>
      </c>
      <c r="B10" s="351" t="s">
        <v>23</v>
      </c>
      <c r="C10" s="134"/>
      <c r="D10" s="134">
        <v>1</v>
      </c>
      <c r="E10" s="134"/>
      <c r="F10" s="139"/>
      <c r="G10" s="352">
        <v>2</v>
      </c>
      <c r="H10" s="134">
        <v>60</v>
      </c>
      <c r="I10" s="134">
        <v>30</v>
      </c>
      <c r="J10" s="134"/>
      <c r="K10" s="134"/>
      <c r="L10" s="134">
        <v>30</v>
      </c>
      <c r="M10" s="134">
        <v>30</v>
      </c>
      <c r="N10" s="134">
        <v>2</v>
      </c>
      <c r="O10" s="139"/>
      <c r="P10" s="139"/>
      <c r="Q10" s="361">
        <v>2</v>
      </c>
      <c r="R10" s="361"/>
      <c r="S10" s="361"/>
      <c r="T10" s="135" t="s">
        <v>296</v>
      </c>
      <c r="U10" s="135" t="s">
        <v>299</v>
      </c>
      <c r="V10" s="135" t="s">
        <v>286</v>
      </c>
      <c r="W10" s="135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6"/>
      <c r="GF10" s="136"/>
      <c r="GG10" s="136"/>
      <c r="GH10" s="136"/>
      <c r="GI10" s="136"/>
      <c r="GJ10" s="136"/>
      <c r="GK10" s="136"/>
      <c r="GL10" s="136"/>
      <c r="GM10" s="136"/>
      <c r="GN10" s="136"/>
      <c r="GO10" s="136"/>
      <c r="GP10" s="136"/>
      <c r="GQ10" s="136"/>
      <c r="GR10" s="136"/>
      <c r="GS10" s="136"/>
      <c r="GT10" s="136"/>
      <c r="GU10" s="136"/>
      <c r="GV10" s="136"/>
      <c r="GW10" s="136"/>
      <c r="GX10" s="136"/>
      <c r="GY10" s="136"/>
      <c r="GZ10" s="136"/>
      <c r="HA10" s="136"/>
      <c r="HB10" s="136"/>
      <c r="HC10" s="136"/>
      <c r="HD10" s="136"/>
      <c r="HE10" s="136"/>
      <c r="HF10" s="136"/>
      <c r="HG10" s="136"/>
      <c r="HH10" s="136"/>
      <c r="HI10" s="136"/>
      <c r="HJ10" s="136"/>
      <c r="HK10" s="136"/>
      <c r="HL10" s="136"/>
      <c r="HM10" s="136"/>
      <c r="HN10" s="136"/>
      <c r="HO10" s="136"/>
      <c r="HP10" s="136"/>
      <c r="HQ10" s="136"/>
      <c r="HR10" s="136"/>
      <c r="HS10" s="136"/>
      <c r="HT10" s="136"/>
      <c r="HU10" s="136"/>
      <c r="HV10" s="136"/>
      <c r="HW10" s="136"/>
      <c r="HX10" s="136"/>
      <c r="HY10" s="136"/>
      <c r="HZ10" s="136"/>
      <c r="IA10" s="136"/>
      <c r="IB10" s="136"/>
      <c r="IC10" s="136"/>
      <c r="ID10" s="136"/>
      <c r="IE10" s="136"/>
      <c r="IF10" s="136"/>
      <c r="IG10" s="136"/>
      <c r="IH10" s="136"/>
      <c r="II10" s="136"/>
      <c r="IJ10" s="136"/>
      <c r="IK10" s="136"/>
      <c r="IL10" s="136"/>
      <c r="IM10" s="136"/>
      <c r="IN10" s="136"/>
      <c r="IO10" s="136"/>
      <c r="IP10" s="136"/>
      <c r="IQ10" s="136"/>
      <c r="IR10" s="136"/>
      <c r="IS10" s="136"/>
      <c r="IT10" s="136"/>
      <c r="IU10" s="136"/>
    </row>
    <row r="11" spans="1:255" ht="18">
      <c r="A11" s="360" t="s">
        <v>175</v>
      </c>
      <c r="B11" s="351" t="s">
        <v>270</v>
      </c>
      <c r="C11" s="138"/>
      <c r="D11" s="138">
        <v>1</v>
      </c>
      <c r="E11" s="138"/>
      <c r="F11" s="353"/>
      <c r="G11" s="354">
        <v>3.5</v>
      </c>
      <c r="H11" s="134">
        <v>105</v>
      </c>
      <c r="I11" s="138">
        <v>60</v>
      </c>
      <c r="J11" s="138">
        <v>30</v>
      </c>
      <c r="K11" s="138"/>
      <c r="L11" s="138">
        <v>30</v>
      </c>
      <c r="M11" s="138">
        <v>45</v>
      </c>
      <c r="N11" s="362">
        <v>4</v>
      </c>
      <c r="O11" s="139"/>
      <c r="P11" s="139"/>
      <c r="Q11" s="361">
        <v>4</v>
      </c>
      <c r="R11" s="361"/>
      <c r="S11" s="361"/>
      <c r="T11" s="135" t="s">
        <v>296</v>
      </c>
      <c r="U11" s="135" t="s">
        <v>300</v>
      </c>
      <c r="V11" s="135" t="s">
        <v>286</v>
      </c>
      <c r="W11" s="135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6"/>
      <c r="FZ11" s="136"/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 s="136"/>
      <c r="GO11" s="136"/>
      <c r="GP11" s="136"/>
      <c r="GQ11" s="136"/>
      <c r="GR11" s="136"/>
      <c r="GS11" s="136"/>
      <c r="GT11" s="136"/>
      <c r="GU11" s="136"/>
      <c r="GV11" s="136"/>
      <c r="GW11" s="136"/>
      <c r="GX11" s="136"/>
      <c r="GY11" s="136"/>
      <c r="GZ11" s="136"/>
      <c r="HA11" s="136"/>
      <c r="HB11" s="136"/>
      <c r="HC11" s="136"/>
      <c r="HD11" s="136"/>
      <c r="HE11" s="136"/>
      <c r="HF11" s="136"/>
      <c r="HG11" s="136"/>
      <c r="HH11" s="136"/>
      <c r="HI11" s="136"/>
      <c r="HJ11" s="136"/>
      <c r="HK11" s="136"/>
      <c r="HL11" s="136"/>
      <c r="HM11" s="136"/>
      <c r="HN11" s="136"/>
      <c r="HO11" s="136"/>
      <c r="HP11" s="136"/>
      <c r="HQ11" s="136"/>
      <c r="HR11" s="136"/>
      <c r="HS11" s="136"/>
      <c r="HT11" s="136"/>
      <c r="HU11" s="136"/>
      <c r="HV11" s="136"/>
      <c r="HW11" s="136"/>
      <c r="HX11" s="136"/>
      <c r="HY11" s="136"/>
      <c r="HZ11" s="136"/>
      <c r="IA11" s="136"/>
      <c r="IB11" s="136"/>
      <c r="IC11" s="136"/>
      <c r="ID11" s="136"/>
      <c r="IE11" s="136"/>
      <c r="IF11" s="136"/>
      <c r="IG11" s="136"/>
      <c r="IH11" s="136"/>
      <c r="II11" s="136"/>
      <c r="IJ11" s="136"/>
      <c r="IK11" s="136"/>
      <c r="IL11" s="136"/>
      <c r="IM11" s="136"/>
      <c r="IN11" s="136"/>
      <c r="IO11" s="136"/>
      <c r="IP11" s="136"/>
      <c r="IQ11" s="136"/>
      <c r="IR11" s="136"/>
      <c r="IS11" s="136"/>
      <c r="IT11" s="136"/>
      <c r="IU11" s="136"/>
    </row>
    <row r="12" spans="1:255" ht="18">
      <c r="A12" s="360" t="s">
        <v>222</v>
      </c>
      <c r="B12" s="363" t="s">
        <v>171</v>
      </c>
      <c r="C12" s="138">
        <v>1</v>
      </c>
      <c r="D12" s="138"/>
      <c r="E12" s="138"/>
      <c r="F12" s="353"/>
      <c r="G12" s="354">
        <v>3</v>
      </c>
      <c r="H12" s="134">
        <v>90</v>
      </c>
      <c r="I12" s="138">
        <v>30</v>
      </c>
      <c r="J12" s="138">
        <v>15</v>
      </c>
      <c r="K12" s="138"/>
      <c r="L12" s="138">
        <v>15</v>
      </c>
      <c r="M12" s="138">
        <v>60</v>
      </c>
      <c r="N12" s="362">
        <v>2</v>
      </c>
      <c r="O12" s="139"/>
      <c r="P12" s="139"/>
      <c r="Q12" s="361">
        <v>2</v>
      </c>
      <c r="R12" s="361"/>
      <c r="S12" s="361"/>
      <c r="T12" s="135" t="s">
        <v>296</v>
      </c>
      <c r="U12" s="135" t="s">
        <v>301</v>
      </c>
      <c r="V12" s="135" t="s">
        <v>333</v>
      </c>
      <c r="W12" s="135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  <c r="FF12" s="136"/>
      <c r="FG12" s="136"/>
      <c r="FH12" s="136"/>
      <c r="FI12" s="136"/>
      <c r="FJ12" s="136"/>
      <c r="FK12" s="136"/>
      <c r="FL12" s="136"/>
      <c r="FM12" s="136"/>
      <c r="FN12" s="136"/>
      <c r="FO12" s="136"/>
      <c r="FP12" s="136"/>
      <c r="FQ12" s="136"/>
      <c r="FR12" s="136"/>
      <c r="FS12" s="136"/>
      <c r="FT12" s="136"/>
      <c r="FU12" s="136"/>
      <c r="FV12" s="136"/>
      <c r="FW12" s="136"/>
      <c r="FX12" s="136"/>
      <c r="FY12" s="136"/>
      <c r="FZ12" s="136"/>
      <c r="GA12" s="136"/>
      <c r="GB12" s="136"/>
      <c r="GC12" s="136"/>
      <c r="GD12" s="136"/>
      <c r="GE12" s="136"/>
      <c r="GF12" s="136"/>
      <c r="GG12" s="136"/>
      <c r="GH12" s="136"/>
      <c r="GI12" s="136"/>
      <c r="GJ12" s="136"/>
      <c r="GK12" s="136"/>
      <c r="GL12" s="136"/>
      <c r="GM12" s="136"/>
      <c r="GN12" s="136"/>
      <c r="GO12" s="136"/>
      <c r="GP12" s="136"/>
      <c r="GQ12" s="136"/>
      <c r="GR12" s="136"/>
      <c r="GS12" s="136"/>
      <c r="GT12" s="136"/>
      <c r="GU12" s="136"/>
      <c r="GV12" s="136"/>
      <c r="GW12" s="136"/>
      <c r="GX12" s="136"/>
      <c r="GY12" s="136"/>
      <c r="GZ12" s="136"/>
      <c r="HA12" s="136"/>
      <c r="HB12" s="136"/>
      <c r="HC12" s="136"/>
      <c r="HD12" s="136"/>
      <c r="HE12" s="136"/>
      <c r="HF12" s="136"/>
      <c r="HG12" s="136"/>
      <c r="HH12" s="136"/>
      <c r="HI12" s="136"/>
      <c r="HJ12" s="136"/>
      <c r="HK12" s="136"/>
      <c r="HL12" s="136"/>
      <c r="HM12" s="136"/>
      <c r="HN12" s="136"/>
      <c r="HO12" s="136"/>
      <c r="HP12" s="136"/>
      <c r="HQ12" s="136"/>
      <c r="HR12" s="136"/>
      <c r="HS12" s="136"/>
      <c r="HT12" s="136"/>
      <c r="HU12" s="136"/>
      <c r="HV12" s="136"/>
      <c r="HW12" s="136"/>
      <c r="HX12" s="136"/>
      <c r="HY12" s="136"/>
      <c r="HZ12" s="136"/>
      <c r="IA12" s="136"/>
      <c r="IB12" s="136"/>
      <c r="IC12" s="136"/>
      <c r="ID12" s="136"/>
      <c r="IE12" s="136"/>
      <c r="IF12" s="136"/>
      <c r="IG12" s="136"/>
      <c r="IH12" s="136"/>
      <c r="II12" s="136"/>
      <c r="IJ12" s="136"/>
      <c r="IK12" s="136"/>
      <c r="IL12" s="136"/>
      <c r="IM12" s="136"/>
      <c r="IN12" s="136"/>
      <c r="IO12" s="136"/>
      <c r="IP12" s="136"/>
      <c r="IQ12" s="136"/>
      <c r="IR12" s="136"/>
      <c r="IS12" s="136"/>
      <c r="IT12" s="136"/>
      <c r="IU12" s="136"/>
    </row>
    <row r="13" spans="1:255" ht="18">
      <c r="A13" s="360" t="s">
        <v>257</v>
      </c>
      <c r="B13" s="363" t="s">
        <v>246</v>
      </c>
      <c r="C13" s="138"/>
      <c r="D13" s="138">
        <v>1</v>
      </c>
      <c r="E13" s="138"/>
      <c r="F13" s="353"/>
      <c r="G13" s="354">
        <v>3</v>
      </c>
      <c r="H13" s="134">
        <v>90</v>
      </c>
      <c r="I13" s="138">
        <v>45</v>
      </c>
      <c r="J13" s="138">
        <v>15</v>
      </c>
      <c r="K13" s="138">
        <v>15</v>
      </c>
      <c r="L13" s="138">
        <v>15</v>
      </c>
      <c r="M13" s="138">
        <v>45</v>
      </c>
      <c r="N13" s="362">
        <v>2</v>
      </c>
      <c r="O13" s="139"/>
      <c r="P13" s="139"/>
      <c r="Q13" s="361">
        <v>3</v>
      </c>
      <c r="R13" s="361"/>
      <c r="S13" s="361"/>
      <c r="T13" s="135" t="s">
        <v>296</v>
      </c>
      <c r="U13" s="135" t="s">
        <v>300</v>
      </c>
      <c r="V13" s="135" t="s">
        <v>286</v>
      </c>
      <c r="W13" s="135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36"/>
      <c r="EL13" s="136"/>
      <c r="EM13" s="136"/>
      <c r="EN13" s="136"/>
      <c r="EO13" s="136"/>
      <c r="EP13" s="136"/>
      <c r="EQ13" s="136"/>
      <c r="ER13" s="136"/>
      <c r="ES13" s="136"/>
      <c r="ET13" s="136"/>
      <c r="EU13" s="136"/>
      <c r="EV13" s="136"/>
      <c r="EW13" s="136"/>
      <c r="EX13" s="136"/>
      <c r="EY13" s="136"/>
      <c r="EZ13" s="136"/>
      <c r="FA13" s="136"/>
      <c r="FB13" s="136"/>
      <c r="FC13" s="136"/>
      <c r="FD13" s="136"/>
      <c r="FE13" s="136"/>
      <c r="FF13" s="136"/>
      <c r="FG13" s="136"/>
      <c r="FH13" s="136"/>
      <c r="FI13" s="136"/>
      <c r="FJ13" s="136"/>
      <c r="FK13" s="136"/>
      <c r="FL13" s="136"/>
      <c r="FM13" s="136"/>
      <c r="FN13" s="136"/>
      <c r="FO13" s="136"/>
      <c r="FP13" s="136"/>
      <c r="FQ13" s="136"/>
      <c r="FR13" s="136"/>
      <c r="FS13" s="136"/>
      <c r="FT13" s="136"/>
      <c r="FU13" s="136"/>
      <c r="FV13" s="136"/>
      <c r="FW13" s="136"/>
      <c r="FX13" s="136"/>
      <c r="FY13" s="136"/>
      <c r="FZ13" s="136"/>
      <c r="GA13" s="136"/>
      <c r="GB13" s="136"/>
      <c r="GC13" s="136"/>
      <c r="GD13" s="136"/>
      <c r="GE13" s="136"/>
      <c r="GF13" s="136"/>
      <c r="GG13" s="136"/>
      <c r="GH13" s="136"/>
      <c r="GI13" s="136"/>
      <c r="GJ13" s="136"/>
      <c r="GK13" s="136"/>
      <c r="GL13" s="136"/>
      <c r="GM13" s="136"/>
      <c r="GN13" s="136"/>
      <c r="GO13" s="136"/>
      <c r="GP13" s="136"/>
      <c r="GQ13" s="136"/>
      <c r="GR13" s="136"/>
      <c r="GS13" s="136"/>
      <c r="GT13" s="136"/>
      <c r="GU13" s="136"/>
      <c r="GV13" s="136"/>
      <c r="GW13" s="136"/>
      <c r="GX13" s="136"/>
      <c r="GY13" s="136"/>
      <c r="GZ13" s="136"/>
      <c r="HA13" s="136"/>
      <c r="HB13" s="136"/>
      <c r="HC13" s="136"/>
      <c r="HD13" s="136"/>
      <c r="HE13" s="136"/>
      <c r="HF13" s="136"/>
      <c r="HG13" s="136"/>
      <c r="HH13" s="136"/>
      <c r="HI13" s="136"/>
      <c r="HJ13" s="136"/>
      <c r="HK13" s="136"/>
      <c r="HL13" s="136"/>
      <c r="HM13" s="136"/>
      <c r="HN13" s="136"/>
      <c r="HO13" s="136"/>
      <c r="HP13" s="136"/>
      <c r="HQ13" s="136"/>
      <c r="HR13" s="136"/>
      <c r="HS13" s="136"/>
      <c r="HT13" s="136"/>
      <c r="HU13" s="136"/>
      <c r="HV13" s="136"/>
      <c r="HW13" s="136"/>
      <c r="HX13" s="136"/>
      <c r="HY13" s="136"/>
      <c r="HZ13" s="136"/>
      <c r="IA13" s="136"/>
      <c r="IB13" s="136"/>
      <c r="IC13" s="136"/>
      <c r="ID13" s="136"/>
      <c r="IE13" s="136"/>
      <c r="IF13" s="136"/>
      <c r="IG13" s="136"/>
      <c r="IH13" s="136"/>
      <c r="II13" s="136"/>
      <c r="IJ13" s="136"/>
      <c r="IK13" s="136"/>
      <c r="IL13" s="136"/>
      <c r="IM13" s="136"/>
      <c r="IN13" s="136"/>
      <c r="IO13" s="136"/>
      <c r="IP13" s="136"/>
      <c r="IQ13" s="136"/>
      <c r="IR13" s="136"/>
      <c r="IS13" s="136"/>
      <c r="IT13" s="136"/>
      <c r="IU13" s="136"/>
    </row>
    <row r="14" spans="1:255" ht="18">
      <c r="A14" s="364" t="s">
        <v>164</v>
      </c>
      <c r="B14" s="365" t="s">
        <v>244</v>
      </c>
      <c r="C14" s="134">
        <v>1</v>
      </c>
      <c r="D14" s="134"/>
      <c r="E14" s="134"/>
      <c r="F14" s="134"/>
      <c r="G14" s="352">
        <v>5</v>
      </c>
      <c r="H14" s="131">
        <v>150</v>
      </c>
      <c r="I14" s="131">
        <v>60</v>
      </c>
      <c r="J14" s="131">
        <v>30</v>
      </c>
      <c r="K14" s="131">
        <v>15</v>
      </c>
      <c r="L14" s="131">
        <v>15</v>
      </c>
      <c r="M14" s="131">
        <v>90</v>
      </c>
      <c r="N14" s="138">
        <v>4</v>
      </c>
      <c r="O14" s="138"/>
      <c r="P14" s="138"/>
      <c r="Q14" s="361">
        <v>4</v>
      </c>
      <c r="R14" s="361"/>
      <c r="S14" s="361"/>
      <c r="T14" s="135" t="s">
        <v>297</v>
      </c>
      <c r="U14" s="135" t="s">
        <v>300</v>
      </c>
      <c r="V14" s="135" t="s">
        <v>333</v>
      </c>
      <c r="W14" s="135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6"/>
      <c r="DT14" s="136"/>
      <c r="DU14" s="136"/>
      <c r="DV14" s="136"/>
      <c r="DW14" s="136"/>
      <c r="DX14" s="136"/>
      <c r="DY14" s="136"/>
      <c r="DZ14" s="136"/>
      <c r="EA14" s="136"/>
      <c r="EB14" s="136"/>
      <c r="EC14" s="136"/>
      <c r="ED14" s="136"/>
      <c r="EE14" s="136"/>
      <c r="EF14" s="136"/>
      <c r="EG14" s="136"/>
      <c r="EH14" s="136"/>
      <c r="EI14" s="136"/>
      <c r="EJ14" s="136"/>
      <c r="EK14" s="136"/>
      <c r="EL14" s="136"/>
      <c r="EM14" s="136"/>
      <c r="EN14" s="136"/>
      <c r="EO14" s="136"/>
      <c r="EP14" s="136"/>
      <c r="EQ14" s="136"/>
      <c r="ER14" s="136"/>
      <c r="ES14" s="136"/>
      <c r="ET14" s="136"/>
      <c r="EU14" s="136"/>
      <c r="EV14" s="136"/>
      <c r="EW14" s="136"/>
      <c r="EX14" s="136"/>
      <c r="EY14" s="136"/>
      <c r="EZ14" s="136"/>
      <c r="FA14" s="136"/>
      <c r="FB14" s="136"/>
      <c r="FC14" s="136"/>
      <c r="FD14" s="136"/>
      <c r="FE14" s="136"/>
      <c r="FF14" s="136"/>
      <c r="FG14" s="136"/>
      <c r="FH14" s="136"/>
      <c r="FI14" s="136"/>
      <c r="FJ14" s="136"/>
      <c r="FK14" s="136"/>
      <c r="FL14" s="136"/>
      <c r="FM14" s="136"/>
      <c r="FN14" s="136"/>
      <c r="FO14" s="136"/>
      <c r="FP14" s="136"/>
      <c r="FQ14" s="136"/>
      <c r="FR14" s="136"/>
      <c r="FS14" s="136"/>
      <c r="FT14" s="136"/>
      <c r="FU14" s="136"/>
      <c r="FV14" s="136"/>
      <c r="FW14" s="136"/>
      <c r="FX14" s="136"/>
      <c r="FY14" s="136"/>
      <c r="FZ14" s="136"/>
      <c r="GA14" s="136"/>
      <c r="GB14" s="136"/>
      <c r="GC14" s="136"/>
      <c r="GD14" s="136"/>
      <c r="GE14" s="136"/>
      <c r="GF14" s="136"/>
      <c r="GG14" s="136"/>
      <c r="GH14" s="136"/>
      <c r="GI14" s="136"/>
      <c r="GJ14" s="136"/>
      <c r="GK14" s="136"/>
      <c r="GL14" s="136"/>
      <c r="GM14" s="136"/>
      <c r="GN14" s="136"/>
      <c r="GO14" s="136"/>
      <c r="GP14" s="136"/>
      <c r="GQ14" s="136"/>
      <c r="GR14" s="136"/>
      <c r="GS14" s="136"/>
      <c r="GT14" s="136"/>
      <c r="GU14" s="136"/>
      <c r="GV14" s="136"/>
      <c r="GW14" s="136"/>
      <c r="GX14" s="136"/>
      <c r="GY14" s="136"/>
      <c r="GZ14" s="136"/>
      <c r="HA14" s="136"/>
      <c r="HB14" s="136"/>
      <c r="HC14" s="136"/>
      <c r="HD14" s="136"/>
      <c r="HE14" s="136"/>
      <c r="HF14" s="136"/>
      <c r="HG14" s="136"/>
      <c r="HH14" s="136"/>
      <c r="HI14" s="136"/>
      <c r="HJ14" s="136"/>
      <c r="HK14" s="136"/>
      <c r="HL14" s="136"/>
      <c r="HM14" s="136"/>
      <c r="HN14" s="136"/>
      <c r="HO14" s="136"/>
      <c r="HP14" s="136"/>
      <c r="HQ14" s="136"/>
      <c r="HR14" s="136"/>
      <c r="HS14" s="136"/>
      <c r="HT14" s="136"/>
      <c r="HU14" s="136"/>
      <c r="HV14" s="136"/>
      <c r="HW14" s="136"/>
      <c r="HX14" s="136"/>
      <c r="HY14" s="136"/>
      <c r="HZ14" s="136"/>
      <c r="IA14" s="136"/>
      <c r="IB14" s="136"/>
      <c r="IC14" s="136"/>
      <c r="ID14" s="136"/>
      <c r="IE14" s="136"/>
      <c r="IF14" s="136"/>
      <c r="IG14" s="136"/>
      <c r="IH14" s="136"/>
      <c r="II14" s="136"/>
      <c r="IJ14" s="136"/>
      <c r="IK14" s="136"/>
      <c r="IL14" s="136"/>
      <c r="IM14" s="136"/>
      <c r="IN14" s="136"/>
      <c r="IO14" s="136"/>
      <c r="IP14" s="136"/>
      <c r="IQ14" s="136"/>
      <c r="IR14" s="136"/>
      <c r="IS14" s="136"/>
      <c r="IT14" s="136"/>
      <c r="IU14" s="136"/>
    </row>
    <row r="15" spans="1:255" ht="18">
      <c r="A15" s="364" t="s">
        <v>167</v>
      </c>
      <c r="B15" s="363" t="s">
        <v>277</v>
      </c>
      <c r="C15" s="134"/>
      <c r="D15" s="134">
        <v>1</v>
      </c>
      <c r="E15" s="134"/>
      <c r="F15" s="134"/>
      <c r="G15" s="352">
        <v>4.5</v>
      </c>
      <c r="H15" s="131">
        <v>135</v>
      </c>
      <c r="I15" s="131">
        <v>45</v>
      </c>
      <c r="J15" s="131">
        <v>30</v>
      </c>
      <c r="K15" s="131">
        <v>15</v>
      </c>
      <c r="L15" s="131"/>
      <c r="M15" s="131">
        <v>90</v>
      </c>
      <c r="N15" s="138">
        <v>3</v>
      </c>
      <c r="O15" s="138"/>
      <c r="P15" s="138"/>
      <c r="Q15" s="366">
        <v>3</v>
      </c>
      <c r="R15" s="366"/>
      <c r="S15" s="366"/>
      <c r="T15" s="135" t="s">
        <v>297</v>
      </c>
      <c r="U15" s="135" t="s">
        <v>300</v>
      </c>
      <c r="V15" s="135" t="s">
        <v>286</v>
      </c>
      <c r="W15" s="144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5"/>
      <c r="FF15" s="145"/>
      <c r="FG15" s="145"/>
      <c r="FH15" s="145"/>
      <c r="FI15" s="145"/>
      <c r="FJ15" s="145"/>
      <c r="FK15" s="145"/>
      <c r="FL15" s="145"/>
      <c r="FM15" s="145"/>
      <c r="FN15" s="145"/>
      <c r="FO15" s="145"/>
      <c r="FP15" s="145"/>
      <c r="FQ15" s="145"/>
      <c r="FR15" s="145"/>
      <c r="FS15" s="145"/>
      <c r="FT15" s="145"/>
      <c r="FU15" s="145"/>
      <c r="FV15" s="145"/>
      <c r="FW15" s="145"/>
      <c r="FX15" s="145"/>
      <c r="FY15" s="145"/>
      <c r="FZ15" s="145"/>
      <c r="GA15" s="145"/>
      <c r="GB15" s="145"/>
      <c r="GC15" s="145"/>
      <c r="GD15" s="145"/>
      <c r="GE15" s="145"/>
      <c r="GF15" s="145"/>
      <c r="GG15" s="145"/>
      <c r="GH15" s="145"/>
      <c r="GI15" s="145"/>
      <c r="GJ15" s="145"/>
      <c r="GK15" s="145"/>
      <c r="GL15" s="145"/>
      <c r="GM15" s="145"/>
      <c r="GN15" s="145"/>
      <c r="GO15" s="145"/>
      <c r="GP15" s="145"/>
      <c r="GQ15" s="145"/>
      <c r="GR15" s="145"/>
      <c r="GS15" s="145"/>
      <c r="GT15" s="145"/>
      <c r="GU15" s="145"/>
      <c r="GV15" s="145"/>
      <c r="GW15" s="145"/>
      <c r="GX15" s="145"/>
      <c r="GY15" s="145"/>
      <c r="GZ15" s="145"/>
      <c r="HA15" s="145"/>
      <c r="HB15" s="145"/>
      <c r="HC15" s="145"/>
      <c r="HD15" s="145"/>
      <c r="HE15" s="145"/>
      <c r="HF15" s="145"/>
      <c r="HG15" s="145"/>
      <c r="HH15" s="145"/>
      <c r="HI15" s="145"/>
      <c r="HJ15" s="145"/>
      <c r="HK15" s="145"/>
      <c r="HL15" s="145"/>
      <c r="HM15" s="145"/>
      <c r="HN15" s="145"/>
      <c r="HO15" s="145"/>
      <c r="HP15" s="145"/>
      <c r="HQ15" s="145"/>
      <c r="HR15" s="145"/>
      <c r="HS15" s="145"/>
      <c r="HT15" s="145"/>
      <c r="HU15" s="145"/>
      <c r="HV15" s="145"/>
      <c r="HW15" s="145"/>
      <c r="HX15" s="145"/>
      <c r="HY15" s="145"/>
      <c r="HZ15" s="145"/>
      <c r="IA15" s="145"/>
      <c r="IB15" s="145"/>
      <c r="IC15" s="145"/>
      <c r="ID15" s="145"/>
      <c r="IE15" s="145"/>
      <c r="IF15" s="145"/>
      <c r="IG15" s="145"/>
      <c r="IH15" s="145"/>
      <c r="II15" s="145"/>
      <c r="IJ15" s="145"/>
      <c r="IK15" s="145"/>
      <c r="IL15" s="145"/>
      <c r="IM15" s="145"/>
      <c r="IN15" s="145"/>
      <c r="IO15" s="145"/>
      <c r="IP15" s="145"/>
      <c r="IQ15" s="145"/>
      <c r="IR15" s="145"/>
      <c r="IS15" s="145"/>
      <c r="IT15" s="145"/>
      <c r="IU15" s="145"/>
    </row>
    <row r="16" spans="1:255" ht="18">
      <c r="A16" s="367" t="s">
        <v>218</v>
      </c>
      <c r="B16" s="365" t="s">
        <v>278</v>
      </c>
      <c r="C16" s="131">
        <v>1</v>
      </c>
      <c r="D16" s="131"/>
      <c r="E16" s="131"/>
      <c r="F16" s="368"/>
      <c r="G16" s="352">
        <v>5</v>
      </c>
      <c r="H16" s="131">
        <v>150</v>
      </c>
      <c r="I16" s="131">
        <v>54</v>
      </c>
      <c r="J16" s="131">
        <v>15</v>
      </c>
      <c r="K16" s="131">
        <v>15</v>
      </c>
      <c r="L16" s="131">
        <v>15</v>
      </c>
      <c r="M16" s="131">
        <v>96</v>
      </c>
      <c r="N16" s="138">
        <v>3</v>
      </c>
      <c r="O16" s="366"/>
      <c r="P16" s="138"/>
      <c r="Q16" s="366">
        <v>3</v>
      </c>
      <c r="R16" s="366"/>
      <c r="S16" s="366"/>
      <c r="T16" s="135" t="s">
        <v>297</v>
      </c>
      <c r="U16" s="135" t="s">
        <v>300</v>
      </c>
      <c r="V16" s="135" t="s">
        <v>333</v>
      </c>
      <c r="W16" s="144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  <c r="EV16" s="145"/>
      <c r="EW16" s="145"/>
      <c r="EX16" s="145"/>
      <c r="EY16" s="145"/>
      <c r="EZ16" s="145"/>
      <c r="FA16" s="145"/>
      <c r="FB16" s="145"/>
      <c r="FC16" s="145"/>
      <c r="FD16" s="145"/>
      <c r="FE16" s="145"/>
      <c r="FF16" s="145"/>
      <c r="FG16" s="145"/>
      <c r="FH16" s="145"/>
      <c r="FI16" s="145"/>
      <c r="FJ16" s="145"/>
      <c r="FK16" s="145"/>
      <c r="FL16" s="145"/>
      <c r="FM16" s="145"/>
      <c r="FN16" s="145"/>
      <c r="FO16" s="145"/>
      <c r="FP16" s="145"/>
      <c r="FQ16" s="145"/>
      <c r="FR16" s="145"/>
      <c r="FS16" s="145"/>
      <c r="FT16" s="145"/>
      <c r="FU16" s="145"/>
      <c r="FV16" s="145"/>
      <c r="FW16" s="145"/>
      <c r="FX16" s="145"/>
      <c r="FY16" s="145"/>
      <c r="FZ16" s="145"/>
      <c r="GA16" s="145"/>
      <c r="GB16" s="145"/>
      <c r="GC16" s="145"/>
      <c r="GD16" s="145"/>
      <c r="GE16" s="145"/>
      <c r="GF16" s="145"/>
      <c r="GG16" s="145"/>
      <c r="GH16" s="145"/>
      <c r="GI16" s="145"/>
      <c r="GJ16" s="145"/>
      <c r="GK16" s="145"/>
      <c r="GL16" s="145"/>
      <c r="GM16" s="145"/>
      <c r="GN16" s="145"/>
      <c r="GO16" s="145"/>
      <c r="GP16" s="145"/>
      <c r="GQ16" s="145"/>
      <c r="GR16" s="145"/>
      <c r="GS16" s="145"/>
      <c r="GT16" s="145"/>
      <c r="GU16" s="145"/>
      <c r="GV16" s="145"/>
      <c r="GW16" s="145"/>
      <c r="GX16" s="145"/>
      <c r="GY16" s="145"/>
      <c r="GZ16" s="145"/>
      <c r="HA16" s="145"/>
      <c r="HB16" s="145"/>
      <c r="HC16" s="145"/>
      <c r="HD16" s="145"/>
      <c r="HE16" s="145"/>
      <c r="HF16" s="145"/>
      <c r="HG16" s="145"/>
      <c r="HH16" s="145"/>
      <c r="HI16" s="145"/>
      <c r="HJ16" s="145"/>
      <c r="HK16" s="145"/>
      <c r="HL16" s="145"/>
      <c r="HM16" s="145"/>
      <c r="HN16" s="145"/>
      <c r="HO16" s="145"/>
      <c r="HP16" s="145"/>
      <c r="HQ16" s="145"/>
      <c r="HR16" s="145"/>
      <c r="HS16" s="145"/>
      <c r="HT16" s="145"/>
      <c r="HU16" s="145"/>
      <c r="HV16" s="145"/>
      <c r="HW16" s="145"/>
      <c r="HX16" s="145"/>
      <c r="HY16" s="145"/>
      <c r="HZ16" s="145"/>
      <c r="IA16" s="145"/>
      <c r="IB16" s="145"/>
      <c r="IC16" s="145"/>
      <c r="ID16" s="145"/>
      <c r="IE16" s="145"/>
      <c r="IF16" s="145"/>
      <c r="IG16" s="145"/>
      <c r="IH16" s="145"/>
      <c r="II16" s="145"/>
      <c r="IJ16" s="145"/>
      <c r="IK16" s="145"/>
      <c r="IL16" s="145"/>
      <c r="IM16" s="145"/>
      <c r="IN16" s="145"/>
      <c r="IO16" s="145"/>
      <c r="IP16" s="145"/>
      <c r="IQ16" s="145"/>
      <c r="IR16" s="145"/>
      <c r="IS16" s="145"/>
      <c r="IT16" s="145"/>
      <c r="IU16" s="145"/>
    </row>
    <row r="17" spans="1:22" ht="18">
      <c r="A17" s="369"/>
      <c r="B17" s="370" t="s">
        <v>152</v>
      </c>
      <c r="C17" s="369"/>
      <c r="D17" s="369">
        <v>1</v>
      </c>
      <c r="E17" s="369"/>
      <c r="F17" s="369"/>
      <c r="G17" s="369">
        <v>3</v>
      </c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  <c r="S17" s="369"/>
      <c r="T17" s="108" t="s">
        <v>298</v>
      </c>
      <c r="U17" s="135" t="s">
        <v>300</v>
      </c>
      <c r="V17" s="135" t="s">
        <v>324</v>
      </c>
    </row>
    <row r="18" spans="2:21" ht="15.75">
      <c r="B18" s="349" t="s">
        <v>323</v>
      </c>
      <c r="Q18" s="107" t="s">
        <v>43</v>
      </c>
      <c r="T18" s="108" t="s">
        <v>325</v>
      </c>
      <c r="U18" s="108" t="s">
        <v>326</v>
      </c>
    </row>
    <row r="19" spans="1:19" ht="15.75">
      <c r="A19" s="369"/>
      <c r="B19" s="369" t="s">
        <v>280</v>
      </c>
      <c r="C19" s="369"/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69"/>
      <c r="P19" s="369"/>
      <c r="Q19" s="369"/>
      <c r="R19" s="369"/>
      <c r="S19" s="369"/>
    </row>
    <row r="20" spans="1:255" ht="18">
      <c r="A20" s="360" t="s">
        <v>272</v>
      </c>
      <c r="B20" s="351" t="s">
        <v>23</v>
      </c>
      <c r="C20" s="134">
        <v>2</v>
      </c>
      <c r="D20" s="134"/>
      <c r="E20" s="134"/>
      <c r="F20" s="139"/>
      <c r="G20" s="352">
        <v>1</v>
      </c>
      <c r="H20" s="134">
        <v>30</v>
      </c>
      <c r="I20" s="134">
        <v>18</v>
      </c>
      <c r="J20" s="134"/>
      <c r="K20" s="134"/>
      <c r="L20" s="134">
        <v>9</v>
      </c>
      <c r="M20" s="134">
        <v>12</v>
      </c>
      <c r="N20" s="134"/>
      <c r="O20" s="139">
        <v>1</v>
      </c>
      <c r="P20" s="139"/>
      <c r="Q20" s="361">
        <v>1</v>
      </c>
      <c r="R20" s="361"/>
      <c r="S20" s="361"/>
      <c r="T20" s="135" t="s">
        <v>296</v>
      </c>
      <c r="U20" s="135" t="s">
        <v>299</v>
      </c>
      <c r="W20" s="135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  <c r="DE20" s="136"/>
      <c r="DF20" s="136"/>
      <c r="DG20" s="136"/>
      <c r="DH20" s="136"/>
      <c r="DI20" s="136"/>
      <c r="DJ20" s="136"/>
      <c r="DK20" s="136"/>
      <c r="DL20" s="136"/>
      <c r="DM20" s="136"/>
      <c r="DN20" s="136"/>
      <c r="DO20" s="136"/>
      <c r="DP20" s="136"/>
      <c r="DQ20" s="136"/>
      <c r="DR20" s="136"/>
      <c r="DS20" s="136"/>
      <c r="DT20" s="136"/>
      <c r="DU20" s="136"/>
      <c r="DV20" s="136"/>
      <c r="DW20" s="136"/>
      <c r="DX20" s="136"/>
      <c r="DY20" s="136"/>
      <c r="DZ20" s="136"/>
      <c r="EA20" s="136"/>
      <c r="EB20" s="136"/>
      <c r="EC20" s="136"/>
      <c r="ED20" s="136"/>
      <c r="EE20" s="136"/>
      <c r="EF20" s="136"/>
      <c r="EG20" s="136"/>
      <c r="EH20" s="136"/>
      <c r="EI20" s="136"/>
      <c r="EJ20" s="136"/>
      <c r="EK20" s="136"/>
      <c r="EL20" s="136"/>
      <c r="EM20" s="136"/>
      <c r="EN20" s="136"/>
      <c r="EO20" s="136"/>
      <c r="EP20" s="136"/>
      <c r="EQ20" s="136"/>
      <c r="ER20" s="136"/>
      <c r="ES20" s="136"/>
      <c r="ET20" s="136"/>
      <c r="EU20" s="136"/>
      <c r="EV20" s="136"/>
      <c r="EW20" s="136"/>
      <c r="EX20" s="136"/>
      <c r="EY20" s="136"/>
      <c r="EZ20" s="136"/>
      <c r="FA20" s="136"/>
      <c r="FB20" s="136"/>
      <c r="FC20" s="136"/>
      <c r="FD20" s="136"/>
      <c r="FE20" s="136"/>
      <c r="FF20" s="136"/>
      <c r="FG20" s="136"/>
      <c r="FH20" s="136"/>
      <c r="FI20" s="136"/>
      <c r="FJ20" s="136"/>
      <c r="FK20" s="136"/>
      <c r="FL20" s="136"/>
      <c r="FM20" s="136"/>
      <c r="FN20" s="136"/>
      <c r="FO20" s="136"/>
      <c r="FP20" s="136"/>
      <c r="FQ20" s="136"/>
      <c r="FR20" s="136"/>
      <c r="FS20" s="136"/>
      <c r="FT20" s="136"/>
      <c r="FU20" s="136"/>
      <c r="FV20" s="136"/>
      <c r="FW20" s="136"/>
      <c r="FX20" s="136"/>
      <c r="FY20" s="136"/>
      <c r="FZ20" s="136"/>
      <c r="GA20" s="136"/>
      <c r="GB20" s="136"/>
      <c r="GC20" s="136"/>
      <c r="GD20" s="136"/>
      <c r="GE20" s="136"/>
      <c r="GF20" s="136"/>
      <c r="GG20" s="136"/>
      <c r="GH20" s="136"/>
      <c r="GI20" s="136"/>
      <c r="GJ20" s="136"/>
      <c r="GK20" s="136"/>
      <c r="GL20" s="136"/>
      <c r="GM20" s="136"/>
      <c r="GN20" s="136"/>
      <c r="GO20" s="136"/>
      <c r="GP20" s="136"/>
      <c r="GQ20" s="136"/>
      <c r="GR20" s="136"/>
      <c r="GS20" s="136"/>
      <c r="GT20" s="136"/>
      <c r="GU20" s="136"/>
      <c r="GV20" s="136"/>
      <c r="GW20" s="136"/>
      <c r="GX20" s="136"/>
      <c r="GY20" s="136"/>
      <c r="GZ20" s="136"/>
      <c r="HA20" s="136"/>
      <c r="HB20" s="136"/>
      <c r="HC20" s="136"/>
      <c r="HD20" s="136"/>
      <c r="HE20" s="136"/>
      <c r="HF20" s="136"/>
      <c r="HG20" s="136"/>
      <c r="HH20" s="136"/>
      <c r="HI20" s="136"/>
      <c r="HJ20" s="136"/>
      <c r="HK20" s="136"/>
      <c r="HL20" s="136"/>
      <c r="HM20" s="136"/>
      <c r="HN20" s="136"/>
      <c r="HO20" s="136"/>
      <c r="HP20" s="136"/>
      <c r="HQ20" s="136"/>
      <c r="HR20" s="136"/>
      <c r="HS20" s="136"/>
      <c r="HT20" s="136"/>
      <c r="HU20" s="136"/>
      <c r="HV20" s="136"/>
      <c r="HW20" s="136"/>
      <c r="HX20" s="136"/>
      <c r="HY20" s="136"/>
      <c r="HZ20" s="136"/>
      <c r="IA20" s="136"/>
      <c r="IB20" s="136"/>
      <c r="IC20" s="136"/>
      <c r="ID20" s="136"/>
      <c r="IE20" s="136"/>
      <c r="IF20" s="136"/>
      <c r="IG20" s="136"/>
      <c r="IH20" s="136"/>
      <c r="II20" s="136"/>
      <c r="IJ20" s="136"/>
      <c r="IK20" s="136"/>
      <c r="IL20" s="136"/>
      <c r="IM20" s="136"/>
      <c r="IN20" s="136"/>
      <c r="IO20" s="136"/>
      <c r="IP20" s="136"/>
      <c r="IQ20" s="136"/>
      <c r="IR20" s="136"/>
      <c r="IS20" s="136"/>
      <c r="IT20" s="136"/>
      <c r="IU20" s="136"/>
    </row>
    <row r="21" spans="1:255" ht="18">
      <c r="A21" s="364" t="s">
        <v>168</v>
      </c>
      <c r="B21" s="365" t="s">
        <v>245</v>
      </c>
      <c r="C21" s="131">
        <v>2</v>
      </c>
      <c r="D21" s="131"/>
      <c r="E21" s="131"/>
      <c r="F21" s="131"/>
      <c r="G21" s="371">
        <v>6.5</v>
      </c>
      <c r="H21" s="131">
        <v>195</v>
      </c>
      <c r="I21" s="131">
        <v>54</v>
      </c>
      <c r="J21" s="131">
        <v>18</v>
      </c>
      <c r="K21" s="131">
        <v>9</v>
      </c>
      <c r="L21" s="131"/>
      <c r="M21" s="131">
        <v>141</v>
      </c>
      <c r="N21" s="361"/>
      <c r="O21" s="138">
        <v>3</v>
      </c>
      <c r="P21" s="138"/>
      <c r="Q21" s="361">
        <v>3</v>
      </c>
      <c r="R21" s="361"/>
      <c r="S21" s="361"/>
      <c r="T21" s="135" t="s">
        <v>297</v>
      </c>
      <c r="U21" s="135" t="s">
        <v>300</v>
      </c>
      <c r="W21" s="135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6"/>
      <c r="DQ21" s="136"/>
      <c r="DR21" s="136"/>
      <c r="DS21" s="136"/>
      <c r="DT21" s="136"/>
      <c r="DU21" s="136"/>
      <c r="DV21" s="136"/>
      <c r="DW21" s="136"/>
      <c r="DX21" s="136"/>
      <c r="DY21" s="136"/>
      <c r="DZ21" s="136"/>
      <c r="EA21" s="136"/>
      <c r="EB21" s="136"/>
      <c r="EC21" s="136"/>
      <c r="ED21" s="136"/>
      <c r="EE21" s="136"/>
      <c r="EF21" s="136"/>
      <c r="EG21" s="136"/>
      <c r="EH21" s="136"/>
      <c r="EI21" s="136"/>
      <c r="EJ21" s="136"/>
      <c r="EK21" s="136"/>
      <c r="EL21" s="136"/>
      <c r="EM21" s="136"/>
      <c r="EN21" s="136"/>
      <c r="EO21" s="136"/>
      <c r="EP21" s="136"/>
      <c r="EQ21" s="136"/>
      <c r="ER21" s="136"/>
      <c r="ES21" s="136"/>
      <c r="ET21" s="136"/>
      <c r="EU21" s="136"/>
      <c r="EV21" s="136"/>
      <c r="EW21" s="136"/>
      <c r="EX21" s="136"/>
      <c r="EY21" s="136"/>
      <c r="EZ21" s="136"/>
      <c r="FA21" s="136"/>
      <c r="FB21" s="136"/>
      <c r="FC21" s="136"/>
      <c r="FD21" s="136"/>
      <c r="FE21" s="136"/>
      <c r="FF21" s="136"/>
      <c r="FG21" s="136"/>
      <c r="FH21" s="136"/>
      <c r="FI21" s="136"/>
      <c r="FJ21" s="136"/>
      <c r="FK21" s="136"/>
      <c r="FL21" s="136"/>
      <c r="FM21" s="136"/>
      <c r="FN21" s="136"/>
      <c r="FO21" s="136"/>
      <c r="FP21" s="136"/>
      <c r="FQ21" s="136"/>
      <c r="FR21" s="136"/>
      <c r="FS21" s="136"/>
      <c r="FT21" s="136"/>
      <c r="FU21" s="136"/>
      <c r="FV21" s="136"/>
      <c r="FW21" s="136"/>
      <c r="FX21" s="136"/>
      <c r="FY21" s="136"/>
      <c r="FZ21" s="136"/>
      <c r="GA21" s="136"/>
      <c r="GB21" s="136"/>
      <c r="GC21" s="136"/>
      <c r="GD21" s="136"/>
      <c r="GE21" s="136"/>
      <c r="GF21" s="136"/>
      <c r="GG21" s="136"/>
      <c r="GH21" s="136"/>
      <c r="GI21" s="136"/>
      <c r="GJ21" s="136"/>
      <c r="GK21" s="136"/>
      <c r="GL21" s="136"/>
      <c r="GM21" s="136"/>
      <c r="GN21" s="136"/>
      <c r="GO21" s="136"/>
      <c r="GP21" s="136"/>
      <c r="GQ21" s="136"/>
      <c r="GR21" s="136"/>
      <c r="GS21" s="136"/>
      <c r="GT21" s="136"/>
      <c r="GU21" s="136"/>
      <c r="GV21" s="136"/>
      <c r="GW21" s="136"/>
      <c r="GX21" s="136"/>
      <c r="GY21" s="136"/>
      <c r="GZ21" s="136"/>
      <c r="HA21" s="136"/>
      <c r="HB21" s="136"/>
      <c r="HC21" s="136"/>
      <c r="HD21" s="136"/>
      <c r="HE21" s="136"/>
      <c r="HF21" s="136"/>
      <c r="HG21" s="136"/>
      <c r="HH21" s="136"/>
      <c r="HI21" s="136"/>
      <c r="HJ21" s="136"/>
      <c r="HK21" s="136"/>
      <c r="HL21" s="136"/>
      <c r="HM21" s="136"/>
      <c r="HN21" s="136"/>
      <c r="HO21" s="136"/>
      <c r="HP21" s="136"/>
      <c r="HQ21" s="136"/>
      <c r="HR21" s="136"/>
      <c r="HS21" s="136"/>
      <c r="HT21" s="136"/>
      <c r="HU21" s="136"/>
      <c r="HV21" s="136"/>
      <c r="HW21" s="136"/>
      <c r="HX21" s="136"/>
      <c r="HY21" s="136"/>
      <c r="HZ21" s="136"/>
      <c r="IA21" s="136"/>
      <c r="IB21" s="136"/>
      <c r="IC21" s="136"/>
      <c r="ID21" s="136"/>
      <c r="IE21" s="136"/>
      <c r="IF21" s="136"/>
      <c r="IG21" s="136"/>
      <c r="IH21" s="136"/>
      <c r="II21" s="136"/>
      <c r="IJ21" s="136"/>
      <c r="IK21" s="136"/>
      <c r="IL21" s="136"/>
      <c r="IM21" s="136"/>
      <c r="IN21" s="136"/>
      <c r="IO21" s="136"/>
      <c r="IP21" s="136"/>
      <c r="IQ21" s="136"/>
      <c r="IR21" s="136"/>
      <c r="IS21" s="136"/>
      <c r="IT21" s="136"/>
      <c r="IU21" s="136"/>
    </row>
    <row r="22" spans="1:255" ht="18">
      <c r="A22" s="367" t="s">
        <v>176</v>
      </c>
      <c r="B22" s="372" t="s">
        <v>274</v>
      </c>
      <c r="C22" s="131"/>
      <c r="D22" s="131"/>
      <c r="E22" s="131">
        <v>2</v>
      </c>
      <c r="F22" s="368"/>
      <c r="G22" s="354">
        <v>1</v>
      </c>
      <c r="H22" s="131">
        <v>30</v>
      </c>
      <c r="I22" s="131">
        <v>18</v>
      </c>
      <c r="J22" s="131"/>
      <c r="K22" s="131"/>
      <c r="L22" s="131">
        <v>9</v>
      </c>
      <c r="M22" s="131">
        <v>12</v>
      </c>
      <c r="N22" s="138"/>
      <c r="O22" s="138">
        <v>1</v>
      </c>
      <c r="P22" s="138"/>
      <c r="Q22" s="361">
        <v>1</v>
      </c>
      <c r="R22" s="361"/>
      <c r="S22" s="361"/>
      <c r="T22" s="135" t="s">
        <v>297</v>
      </c>
      <c r="U22" s="135" t="s">
        <v>300</v>
      </c>
      <c r="W22" s="135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136"/>
      <c r="DR22" s="136"/>
      <c r="DS22" s="136"/>
      <c r="DT22" s="136"/>
      <c r="DU22" s="136"/>
      <c r="DV22" s="136"/>
      <c r="DW22" s="136"/>
      <c r="DX22" s="136"/>
      <c r="DY22" s="136"/>
      <c r="DZ22" s="136"/>
      <c r="EA22" s="136"/>
      <c r="EB22" s="136"/>
      <c r="EC22" s="136"/>
      <c r="ED22" s="136"/>
      <c r="EE22" s="136"/>
      <c r="EF22" s="136"/>
      <c r="EG22" s="136"/>
      <c r="EH22" s="136"/>
      <c r="EI22" s="136"/>
      <c r="EJ22" s="136"/>
      <c r="EK22" s="136"/>
      <c r="EL22" s="136"/>
      <c r="EM22" s="136"/>
      <c r="EN22" s="136"/>
      <c r="EO22" s="136"/>
      <c r="EP22" s="136"/>
      <c r="EQ22" s="136"/>
      <c r="ER22" s="136"/>
      <c r="ES22" s="136"/>
      <c r="ET22" s="136"/>
      <c r="EU22" s="136"/>
      <c r="EV22" s="136"/>
      <c r="EW22" s="136"/>
      <c r="EX22" s="136"/>
      <c r="EY22" s="136"/>
      <c r="EZ22" s="136"/>
      <c r="FA22" s="136"/>
      <c r="FB22" s="136"/>
      <c r="FC22" s="136"/>
      <c r="FD22" s="136"/>
      <c r="FE22" s="136"/>
      <c r="FF22" s="136"/>
      <c r="FG22" s="136"/>
      <c r="FH22" s="136"/>
      <c r="FI22" s="136"/>
      <c r="FJ22" s="136"/>
      <c r="FK22" s="136"/>
      <c r="FL22" s="136"/>
      <c r="FM22" s="136"/>
      <c r="FN22" s="136"/>
      <c r="FO22" s="136"/>
      <c r="FP22" s="136"/>
      <c r="FQ22" s="136"/>
      <c r="FR22" s="136"/>
      <c r="FS22" s="136"/>
      <c r="FT22" s="136"/>
      <c r="FU22" s="136"/>
      <c r="FV22" s="136"/>
      <c r="FW22" s="136"/>
      <c r="FX22" s="136"/>
      <c r="FY22" s="136"/>
      <c r="FZ22" s="136"/>
      <c r="GA22" s="136"/>
      <c r="GB22" s="136"/>
      <c r="GC22" s="136"/>
      <c r="GD22" s="136"/>
      <c r="GE22" s="136"/>
      <c r="GF22" s="136"/>
      <c r="GG22" s="136"/>
      <c r="GH22" s="136"/>
      <c r="GI22" s="136"/>
      <c r="GJ22" s="136"/>
      <c r="GK22" s="136"/>
      <c r="GL22" s="136"/>
      <c r="GM22" s="136"/>
      <c r="GN22" s="136"/>
      <c r="GO22" s="136"/>
      <c r="GP22" s="136"/>
      <c r="GQ22" s="136"/>
      <c r="GR22" s="136"/>
      <c r="GS22" s="136"/>
      <c r="GT22" s="136"/>
      <c r="GU22" s="136"/>
      <c r="GV22" s="136"/>
      <c r="GW22" s="136"/>
      <c r="GX22" s="136"/>
      <c r="GY22" s="136"/>
      <c r="GZ22" s="136"/>
      <c r="HA22" s="136"/>
      <c r="HB22" s="136"/>
      <c r="HC22" s="136"/>
      <c r="HD22" s="136"/>
      <c r="HE22" s="136"/>
      <c r="HF22" s="136"/>
      <c r="HG22" s="136"/>
      <c r="HH22" s="136"/>
      <c r="HI22" s="136"/>
      <c r="HJ22" s="136"/>
      <c r="HK22" s="136"/>
      <c r="HL22" s="136"/>
      <c r="HM22" s="136"/>
      <c r="HN22" s="136"/>
      <c r="HO22" s="136"/>
      <c r="HP22" s="136"/>
      <c r="HQ22" s="136"/>
      <c r="HR22" s="136"/>
      <c r="HS22" s="136"/>
      <c r="HT22" s="136"/>
      <c r="HU22" s="136"/>
      <c r="HV22" s="136"/>
      <c r="HW22" s="136"/>
      <c r="HX22" s="136"/>
      <c r="HY22" s="136"/>
      <c r="HZ22" s="136"/>
      <c r="IA22" s="136"/>
      <c r="IB22" s="136"/>
      <c r="IC22" s="136"/>
      <c r="ID22" s="136"/>
      <c r="IE22" s="136"/>
      <c r="IF22" s="136"/>
      <c r="IG22" s="136"/>
      <c r="IH22" s="136"/>
      <c r="II22" s="136"/>
      <c r="IJ22" s="136"/>
      <c r="IK22" s="136"/>
      <c r="IL22" s="136"/>
      <c r="IM22" s="136"/>
      <c r="IN22" s="136"/>
      <c r="IO22" s="136"/>
      <c r="IP22" s="136"/>
      <c r="IQ22" s="136"/>
      <c r="IR22" s="136"/>
      <c r="IS22" s="136"/>
      <c r="IT22" s="136"/>
      <c r="IU22" s="136"/>
    </row>
    <row r="23" spans="2:255" ht="18" customHeight="1">
      <c r="B23" s="451" t="s">
        <v>205</v>
      </c>
      <c r="C23" s="373"/>
      <c r="D23" s="205">
        <v>2</v>
      </c>
      <c r="E23" s="205"/>
      <c r="F23" s="374"/>
      <c r="G23" s="375">
        <v>3</v>
      </c>
      <c r="H23" s="205">
        <v>90</v>
      </c>
      <c r="I23" s="205">
        <v>36</v>
      </c>
      <c r="J23" s="205">
        <v>9</v>
      </c>
      <c r="K23" s="205"/>
      <c r="L23" s="205">
        <v>9</v>
      </c>
      <c r="M23" s="205">
        <v>54</v>
      </c>
      <c r="N23" s="205"/>
      <c r="O23" s="205">
        <v>2</v>
      </c>
      <c r="P23" s="376"/>
      <c r="Q23" s="377">
        <v>2</v>
      </c>
      <c r="R23" s="377"/>
      <c r="S23" s="377"/>
      <c r="T23" s="151" t="s">
        <v>302</v>
      </c>
      <c r="U23" s="151"/>
      <c r="W23" s="151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184"/>
      <c r="BR23" s="184"/>
      <c r="BS23" s="184"/>
      <c r="BT23" s="184"/>
      <c r="BU23" s="184"/>
      <c r="BV23" s="184"/>
      <c r="BW23" s="184"/>
      <c r="BX23" s="184"/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84"/>
      <c r="CJ23" s="184"/>
      <c r="CK23" s="184"/>
      <c r="CL23" s="184"/>
      <c r="CM23" s="184"/>
      <c r="CN23" s="184"/>
      <c r="CO23" s="184"/>
      <c r="CP23" s="184"/>
      <c r="CQ23" s="184"/>
      <c r="CR23" s="184"/>
      <c r="CS23" s="184"/>
      <c r="CT23" s="184"/>
      <c r="CU23" s="184"/>
      <c r="CV23" s="184"/>
      <c r="CW23" s="184"/>
      <c r="CX23" s="184"/>
      <c r="CY23" s="184"/>
      <c r="CZ23" s="184"/>
      <c r="DA23" s="184"/>
      <c r="DB23" s="184"/>
      <c r="DC23" s="184"/>
      <c r="DD23" s="184"/>
      <c r="DE23" s="184"/>
      <c r="DF23" s="184"/>
      <c r="DG23" s="184"/>
      <c r="DH23" s="184"/>
      <c r="DI23" s="184"/>
      <c r="DJ23" s="184"/>
      <c r="DK23" s="184"/>
      <c r="DL23" s="184"/>
      <c r="DM23" s="184"/>
      <c r="DN23" s="184"/>
      <c r="DO23" s="184"/>
      <c r="DP23" s="184"/>
      <c r="DQ23" s="184"/>
      <c r="DR23" s="184"/>
      <c r="DS23" s="184"/>
      <c r="DT23" s="184"/>
      <c r="DU23" s="184"/>
      <c r="DV23" s="184"/>
      <c r="DW23" s="184"/>
      <c r="DX23" s="184"/>
      <c r="DY23" s="184"/>
      <c r="DZ23" s="184"/>
      <c r="EA23" s="184"/>
      <c r="EB23" s="184"/>
      <c r="EC23" s="184"/>
      <c r="ED23" s="184"/>
      <c r="EE23" s="184"/>
      <c r="EF23" s="184"/>
      <c r="EG23" s="184"/>
      <c r="EH23" s="184"/>
      <c r="EI23" s="184"/>
      <c r="EJ23" s="184"/>
      <c r="EK23" s="184"/>
      <c r="EL23" s="184"/>
      <c r="EM23" s="184"/>
      <c r="EN23" s="184"/>
      <c r="EO23" s="184"/>
      <c r="EP23" s="184"/>
      <c r="EQ23" s="184"/>
      <c r="ER23" s="184"/>
      <c r="ES23" s="184"/>
      <c r="ET23" s="184"/>
      <c r="EU23" s="184"/>
      <c r="EV23" s="184"/>
      <c r="EW23" s="184"/>
      <c r="EX23" s="184"/>
      <c r="EY23" s="184"/>
      <c r="EZ23" s="184"/>
      <c r="FA23" s="184"/>
      <c r="FB23" s="184"/>
      <c r="FC23" s="184"/>
      <c r="FD23" s="184"/>
      <c r="FE23" s="184"/>
      <c r="FF23" s="184"/>
      <c r="FG23" s="184"/>
      <c r="FH23" s="184"/>
      <c r="FI23" s="184"/>
      <c r="FJ23" s="184"/>
      <c r="FK23" s="184"/>
      <c r="FL23" s="184"/>
      <c r="FM23" s="184"/>
      <c r="FN23" s="184"/>
      <c r="FO23" s="184"/>
      <c r="FP23" s="184"/>
      <c r="FQ23" s="184"/>
      <c r="FR23" s="184"/>
      <c r="FS23" s="184"/>
      <c r="FT23" s="184"/>
      <c r="FU23" s="184"/>
      <c r="FV23" s="184"/>
      <c r="FW23" s="184"/>
      <c r="FX23" s="184"/>
      <c r="FY23" s="184"/>
      <c r="FZ23" s="184"/>
      <c r="GA23" s="184"/>
      <c r="GB23" s="184"/>
      <c r="GC23" s="184"/>
      <c r="GD23" s="184"/>
      <c r="GE23" s="184"/>
      <c r="GF23" s="184"/>
      <c r="GG23" s="184"/>
      <c r="GH23" s="184"/>
      <c r="GI23" s="184"/>
      <c r="GJ23" s="184"/>
      <c r="GK23" s="184"/>
      <c r="GL23" s="184"/>
      <c r="GM23" s="184"/>
      <c r="GN23" s="184"/>
      <c r="GO23" s="184"/>
      <c r="GP23" s="184"/>
      <c r="GQ23" s="184"/>
      <c r="GR23" s="184"/>
      <c r="GS23" s="184"/>
      <c r="GT23" s="184"/>
      <c r="GU23" s="184"/>
      <c r="GV23" s="184"/>
      <c r="GW23" s="184"/>
      <c r="GX23" s="184"/>
      <c r="GY23" s="184"/>
      <c r="GZ23" s="184"/>
      <c r="HA23" s="184"/>
      <c r="HB23" s="184"/>
      <c r="HC23" s="184"/>
      <c r="HD23" s="184"/>
      <c r="HE23" s="184"/>
      <c r="HF23" s="184"/>
      <c r="HG23" s="184"/>
      <c r="HH23" s="184"/>
      <c r="HI23" s="184"/>
      <c r="HJ23" s="184"/>
      <c r="HK23" s="184"/>
      <c r="HL23" s="184"/>
      <c r="HM23" s="184"/>
      <c r="HN23" s="184"/>
      <c r="HO23" s="184"/>
      <c r="HP23" s="184"/>
      <c r="HQ23" s="184"/>
      <c r="HR23" s="184"/>
      <c r="HS23" s="184"/>
      <c r="HT23" s="184"/>
      <c r="HU23" s="184"/>
      <c r="HV23" s="184"/>
      <c r="HW23" s="184"/>
      <c r="HX23" s="184"/>
      <c r="HY23" s="184"/>
      <c r="HZ23" s="184"/>
      <c r="IA23" s="184"/>
      <c r="IB23" s="184"/>
      <c r="IC23" s="184"/>
      <c r="ID23" s="184"/>
      <c r="IE23" s="184"/>
      <c r="IF23" s="184"/>
      <c r="IG23" s="184"/>
      <c r="IH23" s="184"/>
      <c r="II23" s="184"/>
      <c r="IJ23" s="184"/>
      <c r="IK23" s="184"/>
      <c r="IL23" s="184"/>
      <c r="IM23" s="184"/>
      <c r="IN23" s="184"/>
      <c r="IO23" s="184"/>
      <c r="IP23" s="184"/>
      <c r="IQ23" s="184"/>
      <c r="IR23" s="184"/>
      <c r="IS23" s="184"/>
      <c r="IT23" s="184"/>
      <c r="IU23" s="184"/>
    </row>
    <row r="24" spans="2:255" ht="27" customHeight="1">
      <c r="B24" s="451" t="s">
        <v>206</v>
      </c>
      <c r="C24" s="186"/>
      <c r="D24" s="186">
        <v>2</v>
      </c>
      <c r="E24" s="186"/>
      <c r="F24" s="378"/>
      <c r="G24" s="379">
        <v>3</v>
      </c>
      <c r="H24" s="205">
        <v>90</v>
      </c>
      <c r="I24" s="186">
        <v>36</v>
      </c>
      <c r="J24" s="205">
        <v>9</v>
      </c>
      <c r="K24" s="205"/>
      <c r="L24" s="205">
        <v>9</v>
      </c>
      <c r="M24" s="186">
        <v>54</v>
      </c>
      <c r="N24" s="374"/>
      <c r="O24" s="194">
        <v>2</v>
      </c>
      <c r="P24" s="376"/>
      <c r="Q24" s="377">
        <v>2</v>
      </c>
      <c r="R24" s="377"/>
      <c r="S24" s="377"/>
      <c r="T24" s="151" t="s">
        <v>302</v>
      </c>
      <c r="U24" s="151"/>
      <c r="W24" s="151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4"/>
      <c r="CL24" s="184"/>
      <c r="CM24" s="184"/>
      <c r="CN24" s="184"/>
      <c r="CO24" s="184"/>
      <c r="CP24" s="184"/>
      <c r="CQ24" s="184"/>
      <c r="CR24" s="184"/>
      <c r="CS24" s="184"/>
      <c r="CT24" s="184"/>
      <c r="CU24" s="184"/>
      <c r="CV24" s="184"/>
      <c r="CW24" s="184"/>
      <c r="CX24" s="184"/>
      <c r="CY24" s="184"/>
      <c r="CZ24" s="184"/>
      <c r="DA24" s="184"/>
      <c r="DB24" s="184"/>
      <c r="DC24" s="184"/>
      <c r="DD24" s="184"/>
      <c r="DE24" s="184"/>
      <c r="DF24" s="184"/>
      <c r="DG24" s="184"/>
      <c r="DH24" s="184"/>
      <c r="DI24" s="184"/>
      <c r="DJ24" s="184"/>
      <c r="DK24" s="184"/>
      <c r="DL24" s="184"/>
      <c r="DM24" s="184"/>
      <c r="DN24" s="184"/>
      <c r="DO24" s="184"/>
      <c r="DP24" s="184"/>
      <c r="DQ24" s="184"/>
      <c r="DR24" s="184"/>
      <c r="DS24" s="184"/>
      <c r="DT24" s="184"/>
      <c r="DU24" s="184"/>
      <c r="DV24" s="184"/>
      <c r="DW24" s="184"/>
      <c r="DX24" s="184"/>
      <c r="DY24" s="184"/>
      <c r="DZ24" s="184"/>
      <c r="EA24" s="184"/>
      <c r="EB24" s="184"/>
      <c r="EC24" s="184"/>
      <c r="ED24" s="184"/>
      <c r="EE24" s="184"/>
      <c r="EF24" s="184"/>
      <c r="EG24" s="184"/>
      <c r="EH24" s="184"/>
      <c r="EI24" s="184"/>
      <c r="EJ24" s="184"/>
      <c r="EK24" s="184"/>
      <c r="EL24" s="184"/>
      <c r="EM24" s="184"/>
      <c r="EN24" s="184"/>
      <c r="EO24" s="184"/>
      <c r="EP24" s="184"/>
      <c r="EQ24" s="184"/>
      <c r="ER24" s="184"/>
      <c r="ES24" s="184"/>
      <c r="ET24" s="184"/>
      <c r="EU24" s="184"/>
      <c r="EV24" s="184"/>
      <c r="EW24" s="184"/>
      <c r="EX24" s="184"/>
      <c r="EY24" s="184"/>
      <c r="EZ24" s="184"/>
      <c r="FA24" s="184"/>
      <c r="FB24" s="184"/>
      <c r="FC24" s="184"/>
      <c r="FD24" s="184"/>
      <c r="FE24" s="184"/>
      <c r="FF24" s="184"/>
      <c r="FG24" s="184"/>
      <c r="FH24" s="184"/>
      <c r="FI24" s="184"/>
      <c r="FJ24" s="184"/>
      <c r="FK24" s="184"/>
      <c r="FL24" s="184"/>
      <c r="FM24" s="184"/>
      <c r="FN24" s="184"/>
      <c r="FO24" s="184"/>
      <c r="FP24" s="184"/>
      <c r="FQ24" s="184"/>
      <c r="FR24" s="184"/>
      <c r="FS24" s="184"/>
      <c r="FT24" s="184"/>
      <c r="FU24" s="184"/>
      <c r="FV24" s="184"/>
      <c r="FW24" s="184"/>
      <c r="FX24" s="184"/>
      <c r="FY24" s="184"/>
      <c r="FZ24" s="184"/>
      <c r="GA24" s="184"/>
      <c r="GB24" s="184"/>
      <c r="GC24" s="184"/>
      <c r="GD24" s="184"/>
      <c r="GE24" s="184"/>
      <c r="GF24" s="184"/>
      <c r="GG24" s="184"/>
      <c r="GH24" s="184"/>
      <c r="GI24" s="184"/>
      <c r="GJ24" s="184"/>
      <c r="GK24" s="184"/>
      <c r="GL24" s="184"/>
      <c r="GM24" s="184"/>
      <c r="GN24" s="184"/>
      <c r="GO24" s="184"/>
      <c r="GP24" s="184"/>
      <c r="GQ24" s="184"/>
      <c r="GR24" s="184"/>
      <c r="GS24" s="184"/>
      <c r="GT24" s="184"/>
      <c r="GU24" s="184"/>
      <c r="GV24" s="184"/>
      <c r="GW24" s="184"/>
      <c r="GX24" s="184"/>
      <c r="GY24" s="184"/>
      <c r="GZ24" s="184"/>
      <c r="HA24" s="184"/>
      <c r="HB24" s="184"/>
      <c r="HC24" s="184"/>
      <c r="HD24" s="184"/>
      <c r="HE24" s="184"/>
      <c r="HF24" s="184"/>
      <c r="HG24" s="184"/>
      <c r="HH24" s="184"/>
      <c r="HI24" s="184"/>
      <c r="HJ24" s="184"/>
      <c r="HK24" s="184"/>
      <c r="HL24" s="184"/>
      <c r="HM24" s="184"/>
      <c r="HN24" s="184"/>
      <c r="HO24" s="184"/>
      <c r="HP24" s="184"/>
      <c r="HQ24" s="184"/>
      <c r="HR24" s="184"/>
      <c r="HS24" s="184"/>
      <c r="HT24" s="184"/>
      <c r="HU24" s="184"/>
      <c r="HV24" s="184"/>
      <c r="HW24" s="184"/>
      <c r="HX24" s="184"/>
      <c r="HY24" s="184"/>
      <c r="HZ24" s="184"/>
      <c r="IA24" s="184"/>
      <c r="IB24" s="184"/>
      <c r="IC24" s="184"/>
      <c r="ID24" s="184"/>
      <c r="IE24" s="184"/>
      <c r="IF24" s="184"/>
      <c r="IG24" s="184"/>
      <c r="IH24" s="184"/>
      <c r="II24" s="184"/>
      <c r="IJ24" s="184"/>
      <c r="IK24" s="184"/>
      <c r="IL24" s="184"/>
      <c r="IM24" s="184"/>
      <c r="IN24" s="184"/>
      <c r="IO24" s="184"/>
      <c r="IP24" s="184"/>
      <c r="IQ24" s="184"/>
      <c r="IR24" s="184"/>
      <c r="IS24" s="184"/>
      <c r="IT24" s="184"/>
      <c r="IU24" s="184"/>
    </row>
    <row r="25" spans="1:255" ht="27" customHeight="1">
      <c r="A25" s="360" t="s">
        <v>199</v>
      </c>
      <c r="B25" s="351" t="s">
        <v>269</v>
      </c>
      <c r="C25" s="134"/>
      <c r="D25" s="205">
        <v>2</v>
      </c>
      <c r="E25" s="205"/>
      <c r="F25" s="374"/>
      <c r="G25" s="375">
        <v>3</v>
      </c>
      <c r="H25" s="205">
        <v>90</v>
      </c>
      <c r="I25" s="205">
        <v>36</v>
      </c>
      <c r="J25" s="205">
        <v>9</v>
      </c>
      <c r="K25" s="205"/>
      <c r="L25" s="205">
        <v>9</v>
      </c>
      <c r="M25" s="205">
        <v>54</v>
      </c>
      <c r="N25" s="205"/>
      <c r="O25" s="205">
        <v>2</v>
      </c>
      <c r="P25" s="376"/>
      <c r="Q25" s="361">
        <v>2</v>
      </c>
      <c r="R25" s="380"/>
      <c r="S25" s="380"/>
      <c r="T25" s="151" t="s">
        <v>302</v>
      </c>
      <c r="U25" s="208" t="s">
        <v>300</v>
      </c>
      <c r="W25" s="208"/>
      <c r="X25" s="208"/>
      <c r="Y25" s="208"/>
      <c r="Z25" s="209"/>
      <c r="AA25" s="209"/>
      <c r="AB25" s="209"/>
      <c r="AC25" s="208"/>
      <c r="AD25" s="208"/>
      <c r="AE25" s="208"/>
      <c r="AF25" s="135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6"/>
      <c r="ES25" s="136"/>
      <c r="ET25" s="136"/>
      <c r="EU25" s="136"/>
      <c r="EV25" s="136"/>
      <c r="EW25" s="136"/>
      <c r="EX25" s="136"/>
      <c r="EY25" s="136"/>
      <c r="EZ25" s="136"/>
      <c r="FA25" s="136"/>
      <c r="FB25" s="136"/>
      <c r="FC25" s="136"/>
      <c r="FD25" s="136"/>
      <c r="FE25" s="136"/>
      <c r="FF25" s="136"/>
      <c r="FG25" s="136"/>
      <c r="FH25" s="136"/>
      <c r="FI25" s="136"/>
      <c r="FJ25" s="136"/>
      <c r="FK25" s="136"/>
      <c r="FL25" s="136"/>
      <c r="FM25" s="136"/>
      <c r="FN25" s="136"/>
      <c r="FO25" s="136"/>
      <c r="FP25" s="136"/>
      <c r="FQ25" s="136"/>
      <c r="FR25" s="136"/>
      <c r="FS25" s="136"/>
      <c r="FT25" s="136"/>
      <c r="FU25" s="136"/>
      <c r="FV25" s="136"/>
      <c r="FW25" s="136"/>
      <c r="FX25" s="136"/>
      <c r="FY25" s="136"/>
      <c r="FZ25" s="136"/>
      <c r="GA25" s="136"/>
      <c r="GB25" s="136"/>
      <c r="GC25" s="136"/>
      <c r="GD25" s="136"/>
      <c r="GE25" s="136"/>
      <c r="GF25" s="136"/>
      <c r="GG25" s="136"/>
      <c r="GH25" s="136"/>
      <c r="GI25" s="136"/>
      <c r="GJ25" s="136"/>
      <c r="GK25" s="136"/>
      <c r="GL25" s="136"/>
      <c r="GM25" s="136"/>
      <c r="GN25" s="136"/>
      <c r="GO25" s="136"/>
      <c r="GP25" s="136"/>
      <c r="GQ25" s="136"/>
      <c r="GR25" s="136"/>
      <c r="GS25" s="136"/>
      <c r="GT25" s="136"/>
      <c r="GU25" s="136"/>
      <c r="GV25" s="136"/>
      <c r="GW25" s="136"/>
      <c r="GX25" s="136"/>
      <c r="GY25" s="136"/>
      <c r="GZ25" s="136"/>
      <c r="HA25" s="136"/>
      <c r="HB25" s="136"/>
      <c r="HC25" s="136"/>
      <c r="HD25" s="136"/>
      <c r="HE25" s="136"/>
      <c r="HF25" s="136"/>
      <c r="HG25" s="136"/>
      <c r="HH25" s="136"/>
      <c r="HI25" s="136"/>
      <c r="HJ25" s="136"/>
      <c r="HK25" s="136"/>
      <c r="HL25" s="136"/>
      <c r="HM25" s="136"/>
      <c r="HN25" s="136"/>
      <c r="HO25" s="136"/>
      <c r="HP25" s="136"/>
      <c r="HQ25" s="136"/>
      <c r="HR25" s="136"/>
      <c r="HS25" s="136"/>
      <c r="HT25" s="136"/>
      <c r="HU25" s="136"/>
      <c r="HV25" s="136"/>
      <c r="HW25" s="136"/>
      <c r="HX25" s="136"/>
      <c r="HY25" s="136"/>
      <c r="HZ25" s="136"/>
      <c r="IA25" s="136"/>
      <c r="IB25" s="136"/>
      <c r="IC25" s="136"/>
      <c r="ID25" s="136"/>
      <c r="IE25" s="136"/>
      <c r="IF25" s="136"/>
      <c r="IG25" s="136"/>
      <c r="IH25" s="136"/>
      <c r="II25" s="136"/>
      <c r="IJ25" s="136"/>
      <c r="IK25" s="136"/>
      <c r="IL25" s="136"/>
      <c r="IM25" s="136"/>
      <c r="IN25" s="136"/>
      <c r="IO25" s="136"/>
      <c r="IP25" s="136"/>
      <c r="IQ25" s="136"/>
      <c r="IR25" s="136"/>
      <c r="IS25" s="136"/>
      <c r="IT25" s="136"/>
      <c r="IU25" s="136"/>
    </row>
    <row r="26" spans="1:255" s="480" customFormat="1" ht="27" customHeight="1">
      <c r="A26" s="381" t="s">
        <v>200</v>
      </c>
      <c r="B26" s="382" t="str">
        <f>план!B40</f>
        <v>Працевлаштування та ділова кар'єра </v>
      </c>
      <c r="C26" s="186"/>
      <c r="D26" s="186">
        <v>2</v>
      </c>
      <c r="E26" s="186"/>
      <c r="F26" s="378"/>
      <c r="G26" s="379">
        <v>3</v>
      </c>
      <c r="H26" s="205">
        <v>90</v>
      </c>
      <c r="I26" s="186">
        <v>36</v>
      </c>
      <c r="J26" s="205">
        <v>9</v>
      </c>
      <c r="K26" s="205"/>
      <c r="L26" s="205">
        <v>9</v>
      </c>
      <c r="M26" s="186">
        <v>54</v>
      </c>
      <c r="N26" s="374"/>
      <c r="O26" s="194">
        <v>2</v>
      </c>
      <c r="P26" s="376"/>
      <c r="Q26" s="377">
        <v>2</v>
      </c>
      <c r="R26" s="380"/>
      <c r="S26" s="380"/>
      <c r="T26" s="151" t="s">
        <v>302</v>
      </c>
      <c r="U26" s="208" t="s">
        <v>299</v>
      </c>
      <c r="V26" s="479"/>
      <c r="W26" s="208"/>
      <c r="X26" s="208"/>
      <c r="Y26" s="208"/>
      <c r="Z26" s="209"/>
      <c r="AA26" s="209"/>
      <c r="AB26" s="209"/>
      <c r="AC26" s="208"/>
      <c r="AD26" s="208"/>
      <c r="AE26" s="208"/>
      <c r="AF26" s="151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84"/>
      <c r="CN26" s="184"/>
      <c r="CO26" s="184"/>
      <c r="CP26" s="184"/>
      <c r="CQ26" s="184"/>
      <c r="CR26" s="184"/>
      <c r="CS26" s="184"/>
      <c r="CT26" s="184"/>
      <c r="CU26" s="184"/>
      <c r="CV26" s="184"/>
      <c r="CW26" s="184"/>
      <c r="CX26" s="184"/>
      <c r="CY26" s="184"/>
      <c r="CZ26" s="184"/>
      <c r="DA26" s="184"/>
      <c r="DB26" s="184"/>
      <c r="DC26" s="184"/>
      <c r="DD26" s="184"/>
      <c r="DE26" s="184"/>
      <c r="DF26" s="184"/>
      <c r="DG26" s="184"/>
      <c r="DH26" s="184"/>
      <c r="DI26" s="184"/>
      <c r="DJ26" s="184"/>
      <c r="DK26" s="184"/>
      <c r="DL26" s="184"/>
      <c r="DM26" s="184"/>
      <c r="DN26" s="184"/>
      <c r="DO26" s="184"/>
      <c r="DP26" s="184"/>
      <c r="DQ26" s="184"/>
      <c r="DR26" s="184"/>
      <c r="DS26" s="184"/>
      <c r="DT26" s="184"/>
      <c r="DU26" s="184"/>
      <c r="DV26" s="184"/>
      <c r="DW26" s="184"/>
      <c r="DX26" s="184"/>
      <c r="DY26" s="184"/>
      <c r="DZ26" s="184"/>
      <c r="EA26" s="184"/>
      <c r="EB26" s="184"/>
      <c r="EC26" s="184"/>
      <c r="ED26" s="184"/>
      <c r="EE26" s="184"/>
      <c r="EF26" s="184"/>
      <c r="EG26" s="184"/>
      <c r="EH26" s="184"/>
      <c r="EI26" s="184"/>
      <c r="EJ26" s="184"/>
      <c r="EK26" s="184"/>
      <c r="EL26" s="184"/>
      <c r="EM26" s="184"/>
      <c r="EN26" s="184"/>
      <c r="EO26" s="184"/>
      <c r="EP26" s="184"/>
      <c r="EQ26" s="184"/>
      <c r="ER26" s="184"/>
      <c r="ES26" s="184"/>
      <c r="ET26" s="184"/>
      <c r="EU26" s="184"/>
      <c r="EV26" s="184"/>
      <c r="EW26" s="184"/>
      <c r="EX26" s="184"/>
      <c r="EY26" s="184"/>
      <c r="EZ26" s="184"/>
      <c r="FA26" s="184"/>
      <c r="FB26" s="184"/>
      <c r="FC26" s="184"/>
      <c r="FD26" s="184"/>
      <c r="FE26" s="184"/>
      <c r="FF26" s="184"/>
      <c r="FG26" s="184"/>
      <c r="FH26" s="184"/>
      <c r="FI26" s="184"/>
      <c r="FJ26" s="184"/>
      <c r="FK26" s="184"/>
      <c r="FL26" s="184"/>
      <c r="FM26" s="184"/>
      <c r="FN26" s="184"/>
      <c r="FO26" s="184"/>
      <c r="FP26" s="184"/>
      <c r="FQ26" s="184"/>
      <c r="FR26" s="184"/>
      <c r="FS26" s="184"/>
      <c r="FT26" s="184"/>
      <c r="FU26" s="184"/>
      <c r="FV26" s="184"/>
      <c r="FW26" s="184"/>
      <c r="FX26" s="184"/>
      <c r="FY26" s="184"/>
      <c r="FZ26" s="184"/>
      <c r="GA26" s="184"/>
      <c r="GB26" s="184"/>
      <c r="GC26" s="184"/>
      <c r="GD26" s="184"/>
      <c r="GE26" s="184"/>
      <c r="GF26" s="184"/>
      <c r="GG26" s="184"/>
      <c r="GH26" s="184"/>
      <c r="GI26" s="184"/>
      <c r="GJ26" s="184"/>
      <c r="GK26" s="184"/>
      <c r="GL26" s="184"/>
      <c r="GM26" s="184"/>
      <c r="GN26" s="184"/>
      <c r="GO26" s="184"/>
      <c r="GP26" s="184"/>
      <c r="GQ26" s="184"/>
      <c r="GR26" s="184"/>
      <c r="GS26" s="184"/>
      <c r="GT26" s="184"/>
      <c r="GU26" s="184"/>
      <c r="GV26" s="184"/>
      <c r="GW26" s="184"/>
      <c r="GX26" s="184"/>
      <c r="GY26" s="184"/>
      <c r="GZ26" s="184"/>
      <c r="HA26" s="184"/>
      <c r="HB26" s="184"/>
      <c r="HC26" s="184"/>
      <c r="HD26" s="184"/>
      <c r="HE26" s="184"/>
      <c r="HF26" s="184"/>
      <c r="HG26" s="184"/>
      <c r="HH26" s="184"/>
      <c r="HI26" s="184"/>
      <c r="HJ26" s="184"/>
      <c r="HK26" s="184"/>
      <c r="HL26" s="184"/>
      <c r="HM26" s="184"/>
      <c r="HN26" s="184"/>
      <c r="HO26" s="184"/>
      <c r="HP26" s="184"/>
      <c r="HQ26" s="184"/>
      <c r="HR26" s="184"/>
      <c r="HS26" s="184"/>
      <c r="HT26" s="184"/>
      <c r="HU26" s="184"/>
      <c r="HV26" s="184"/>
      <c r="HW26" s="184"/>
      <c r="HX26" s="184"/>
      <c r="HY26" s="184"/>
      <c r="HZ26" s="184"/>
      <c r="IA26" s="184"/>
      <c r="IB26" s="184"/>
      <c r="IC26" s="184"/>
      <c r="ID26" s="184"/>
      <c r="IE26" s="184"/>
      <c r="IF26" s="184"/>
      <c r="IG26" s="184"/>
      <c r="IH26" s="184"/>
      <c r="II26" s="184"/>
      <c r="IJ26" s="184"/>
      <c r="IK26" s="184"/>
      <c r="IL26" s="184"/>
      <c r="IM26" s="184"/>
      <c r="IN26" s="184"/>
      <c r="IO26" s="184"/>
      <c r="IP26" s="184"/>
      <c r="IQ26" s="184"/>
      <c r="IR26" s="184"/>
      <c r="IS26" s="184"/>
      <c r="IT26" s="184"/>
      <c r="IU26" s="184"/>
    </row>
    <row r="27" spans="1:255" ht="27" customHeight="1">
      <c r="A27" s="360" t="s">
        <v>201</v>
      </c>
      <c r="B27" s="365" t="s">
        <v>247</v>
      </c>
      <c r="C27" s="134"/>
      <c r="D27" s="205">
        <v>2</v>
      </c>
      <c r="E27" s="205"/>
      <c r="F27" s="374"/>
      <c r="G27" s="379">
        <v>3</v>
      </c>
      <c r="H27" s="205">
        <v>90</v>
      </c>
      <c r="I27" s="205">
        <v>36</v>
      </c>
      <c r="J27" s="205">
        <v>9</v>
      </c>
      <c r="K27" s="205"/>
      <c r="L27" s="205">
        <v>9</v>
      </c>
      <c r="M27" s="205">
        <v>54</v>
      </c>
      <c r="N27" s="205"/>
      <c r="O27" s="205">
        <v>2</v>
      </c>
      <c r="P27" s="376"/>
      <c r="Q27" s="361">
        <v>2</v>
      </c>
      <c r="R27" s="361"/>
      <c r="S27" s="361"/>
      <c r="T27" s="151" t="s">
        <v>302</v>
      </c>
      <c r="U27" s="135" t="s">
        <v>300</v>
      </c>
      <c r="W27" s="135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6"/>
      <c r="EO27" s="136"/>
      <c r="EP27" s="136"/>
      <c r="EQ27" s="136"/>
      <c r="ER27" s="136"/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6"/>
      <c r="FD27" s="136"/>
      <c r="FE27" s="136"/>
      <c r="FF27" s="136"/>
      <c r="FG27" s="136"/>
      <c r="FH27" s="136"/>
      <c r="FI27" s="136"/>
      <c r="FJ27" s="136"/>
      <c r="FK27" s="136"/>
      <c r="FL27" s="136"/>
      <c r="FM27" s="136"/>
      <c r="FN27" s="136"/>
      <c r="FO27" s="136"/>
      <c r="FP27" s="136"/>
      <c r="FQ27" s="136"/>
      <c r="FR27" s="136"/>
      <c r="FS27" s="136"/>
      <c r="FT27" s="136"/>
      <c r="FU27" s="136"/>
      <c r="FV27" s="136"/>
      <c r="FW27" s="136"/>
      <c r="FX27" s="136"/>
      <c r="FY27" s="136"/>
      <c r="FZ27" s="136"/>
      <c r="GA27" s="136"/>
      <c r="GB27" s="136"/>
      <c r="GC27" s="136"/>
      <c r="GD27" s="136"/>
      <c r="GE27" s="136"/>
      <c r="GF27" s="136"/>
      <c r="GG27" s="136"/>
      <c r="GH27" s="136"/>
      <c r="GI27" s="136"/>
      <c r="GJ27" s="136"/>
      <c r="GK27" s="136"/>
      <c r="GL27" s="136"/>
      <c r="GM27" s="136"/>
      <c r="GN27" s="136"/>
      <c r="GO27" s="136"/>
      <c r="GP27" s="136"/>
      <c r="GQ27" s="136"/>
      <c r="GR27" s="136"/>
      <c r="GS27" s="136"/>
      <c r="GT27" s="136"/>
      <c r="GU27" s="136"/>
      <c r="GV27" s="136"/>
      <c r="GW27" s="136"/>
      <c r="GX27" s="136"/>
      <c r="GY27" s="136"/>
      <c r="GZ27" s="136"/>
      <c r="HA27" s="136"/>
      <c r="HB27" s="136"/>
      <c r="HC27" s="136"/>
      <c r="HD27" s="136"/>
      <c r="HE27" s="136"/>
      <c r="HF27" s="136"/>
      <c r="HG27" s="136"/>
      <c r="HH27" s="136"/>
      <c r="HI27" s="136"/>
      <c r="HJ27" s="136"/>
      <c r="HK27" s="136"/>
      <c r="HL27" s="136"/>
      <c r="HM27" s="136"/>
      <c r="HN27" s="136"/>
      <c r="HO27" s="136"/>
      <c r="HP27" s="136"/>
      <c r="HQ27" s="136"/>
      <c r="HR27" s="136"/>
      <c r="HS27" s="136"/>
      <c r="HT27" s="136"/>
      <c r="HU27" s="136"/>
      <c r="HV27" s="136"/>
      <c r="HW27" s="136"/>
      <c r="HX27" s="136"/>
      <c r="HY27" s="136"/>
      <c r="HZ27" s="136"/>
      <c r="IA27" s="136"/>
      <c r="IB27" s="136"/>
      <c r="IC27" s="136"/>
      <c r="ID27" s="136"/>
      <c r="IE27" s="136"/>
      <c r="IF27" s="136"/>
      <c r="IG27" s="136"/>
      <c r="IH27" s="136"/>
      <c r="II27" s="136"/>
      <c r="IJ27" s="136"/>
      <c r="IK27" s="136"/>
      <c r="IL27" s="136"/>
      <c r="IM27" s="136"/>
      <c r="IN27" s="136"/>
      <c r="IO27" s="136"/>
      <c r="IP27" s="136"/>
      <c r="IQ27" s="136"/>
      <c r="IR27" s="136"/>
      <c r="IS27" s="136"/>
      <c r="IT27" s="136"/>
      <c r="IU27" s="136"/>
    </row>
    <row r="28" spans="1:255" ht="27" customHeight="1">
      <c r="A28" s="381" t="s">
        <v>207</v>
      </c>
      <c r="B28" s="382" t="s">
        <v>231</v>
      </c>
      <c r="C28" s="205"/>
      <c r="D28" s="205">
        <v>2</v>
      </c>
      <c r="E28" s="205"/>
      <c r="F28" s="374"/>
      <c r="G28" s="379">
        <v>3</v>
      </c>
      <c r="H28" s="205">
        <v>90</v>
      </c>
      <c r="I28" s="205">
        <v>36</v>
      </c>
      <c r="J28" s="205">
        <v>9</v>
      </c>
      <c r="K28" s="205"/>
      <c r="L28" s="205">
        <v>9</v>
      </c>
      <c r="M28" s="205">
        <v>54</v>
      </c>
      <c r="N28" s="205"/>
      <c r="O28" s="205">
        <v>2</v>
      </c>
      <c r="P28" s="376"/>
      <c r="Q28" s="361">
        <v>2</v>
      </c>
      <c r="R28" s="361"/>
      <c r="S28" s="361"/>
      <c r="T28" s="151" t="s">
        <v>302</v>
      </c>
      <c r="U28" s="135" t="s">
        <v>304</v>
      </c>
      <c r="W28" s="135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6"/>
      <c r="DR28" s="136"/>
      <c r="DS28" s="136"/>
      <c r="DT28" s="136"/>
      <c r="DU28" s="136"/>
      <c r="DV28" s="136"/>
      <c r="DW28" s="136"/>
      <c r="DX28" s="136"/>
      <c r="DY28" s="136"/>
      <c r="DZ28" s="136"/>
      <c r="EA28" s="136"/>
      <c r="EB28" s="136"/>
      <c r="EC28" s="136"/>
      <c r="ED28" s="136"/>
      <c r="EE28" s="136"/>
      <c r="EF28" s="136"/>
      <c r="EG28" s="136"/>
      <c r="EH28" s="136"/>
      <c r="EI28" s="136"/>
      <c r="EJ28" s="136"/>
      <c r="EK28" s="136"/>
      <c r="EL28" s="136"/>
      <c r="EM28" s="136"/>
      <c r="EN28" s="136"/>
      <c r="EO28" s="136"/>
      <c r="EP28" s="136"/>
      <c r="EQ28" s="136"/>
      <c r="ER28" s="136"/>
      <c r="ES28" s="136"/>
      <c r="ET28" s="136"/>
      <c r="EU28" s="136"/>
      <c r="EV28" s="136"/>
      <c r="EW28" s="136"/>
      <c r="EX28" s="136"/>
      <c r="EY28" s="136"/>
      <c r="EZ28" s="136"/>
      <c r="FA28" s="136"/>
      <c r="FB28" s="136"/>
      <c r="FC28" s="136"/>
      <c r="FD28" s="136"/>
      <c r="FE28" s="136"/>
      <c r="FF28" s="136"/>
      <c r="FG28" s="136"/>
      <c r="FH28" s="136"/>
      <c r="FI28" s="136"/>
      <c r="FJ28" s="136"/>
      <c r="FK28" s="136"/>
      <c r="FL28" s="136"/>
      <c r="FM28" s="136"/>
      <c r="FN28" s="136"/>
      <c r="FO28" s="136"/>
      <c r="FP28" s="136"/>
      <c r="FQ28" s="136"/>
      <c r="FR28" s="136"/>
      <c r="FS28" s="136"/>
      <c r="FT28" s="136"/>
      <c r="FU28" s="136"/>
      <c r="FV28" s="136"/>
      <c r="FW28" s="136"/>
      <c r="FX28" s="136"/>
      <c r="FY28" s="136"/>
      <c r="FZ28" s="136"/>
      <c r="GA28" s="136"/>
      <c r="GB28" s="136"/>
      <c r="GC28" s="136"/>
      <c r="GD28" s="136"/>
      <c r="GE28" s="136"/>
      <c r="GF28" s="136"/>
      <c r="GG28" s="136"/>
      <c r="GH28" s="136"/>
      <c r="GI28" s="136"/>
      <c r="GJ28" s="136"/>
      <c r="GK28" s="136"/>
      <c r="GL28" s="136"/>
      <c r="GM28" s="136"/>
      <c r="GN28" s="136"/>
      <c r="GO28" s="136"/>
      <c r="GP28" s="136"/>
      <c r="GQ28" s="136"/>
      <c r="GR28" s="136"/>
      <c r="GS28" s="136"/>
      <c r="GT28" s="136"/>
      <c r="GU28" s="136"/>
      <c r="GV28" s="136"/>
      <c r="GW28" s="136"/>
      <c r="GX28" s="136"/>
      <c r="GY28" s="136"/>
      <c r="GZ28" s="136"/>
      <c r="HA28" s="136"/>
      <c r="HB28" s="136"/>
      <c r="HC28" s="136"/>
      <c r="HD28" s="136"/>
      <c r="HE28" s="136"/>
      <c r="HF28" s="136"/>
      <c r="HG28" s="136"/>
      <c r="HH28" s="136"/>
      <c r="HI28" s="136"/>
      <c r="HJ28" s="136"/>
      <c r="HK28" s="136"/>
      <c r="HL28" s="136"/>
      <c r="HM28" s="136"/>
      <c r="HN28" s="136"/>
      <c r="HO28" s="136"/>
      <c r="HP28" s="136"/>
      <c r="HQ28" s="136"/>
      <c r="HR28" s="136"/>
      <c r="HS28" s="136"/>
      <c r="HT28" s="136"/>
      <c r="HU28" s="136"/>
      <c r="HV28" s="136"/>
      <c r="HW28" s="136"/>
      <c r="HX28" s="136"/>
      <c r="HY28" s="136"/>
      <c r="HZ28" s="136"/>
      <c r="IA28" s="136"/>
      <c r="IB28" s="136"/>
      <c r="IC28" s="136"/>
      <c r="ID28" s="136"/>
      <c r="IE28" s="136"/>
      <c r="IF28" s="136"/>
      <c r="IG28" s="136"/>
      <c r="IH28" s="136"/>
      <c r="II28" s="136"/>
      <c r="IJ28" s="136"/>
      <c r="IK28" s="136"/>
      <c r="IL28" s="136"/>
      <c r="IM28" s="136"/>
      <c r="IN28" s="136"/>
      <c r="IO28" s="136"/>
      <c r="IP28" s="136"/>
      <c r="IQ28" s="136"/>
      <c r="IR28" s="136"/>
      <c r="IS28" s="136"/>
      <c r="IT28" s="136"/>
      <c r="IU28" s="136"/>
    </row>
    <row r="29" spans="1:255" ht="27" customHeight="1">
      <c r="A29" s="381" t="s">
        <v>230</v>
      </c>
      <c r="B29" s="383" t="s">
        <v>166</v>
      </c>
      <c r="C29" s="186"/>
      <c r="D29" s="186">
        <v>2</v>
      </c>
      <c r="E29" s="186"/>
      <c r="F29" s="378"/>
      <c r="G29" s="379">
        <v>3</v>
      </c>
      <c r="H29" s="205">
        <v>90</v>
      </c>
      <c r="I29" s="186">
        <v>36</v>
      </c>
      <c r="J29" s="205">
        <v>9</v>
      </c>
      <c r="K29" s="205"/>
      <c r="L29" s="205">
        <v>9</v>
      </c>
      <c r="M29" s="186">
        <v>54</v>
      </c>
      <c r="N29" s="374"/>
      <c r="O29" s="194">
        <v>2</v>
      </c>
      <c r="P29" s="376"/>
      <c r="Q29" s="361">
        <v>2</v>
      </c>
      <c r="R29" s="361"/>
      <c r="S29" s="361"/>
      <c r="T29" s="151" t="s">
        <v>302</v>
      </c>
      <c r="U29" s="135" t="s">
        <v>305</v>
      </c>
      <c r="W29" s="135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6"/>
      <c r="DT29" s="136"/>
      <c r="DU29" s="136"/>
      <c r="DV29" s="136"/>
      <c r="DW29" s="136"/>
      <c r="DX29" s="136"/>
      <c r="DY29" s="136"/>
      <c r="DZ29" s="136"/>
      <c r="EA29" s="136"/>
      <c r="EB29" s="136"/>
      <c r="EC29" s="136"/>
      <c r="ED29" s="136"/>
      <c r="EE29" s="136"/>
      <c r="EF29" s="136"/>
      <c r="EG29" s="136"/>
      <c r="EH29" s="136"/>
      <c r="EI29" s="136"/>
      <c r="EJ29" s="136"/>
      <c r="EK29" s="136"/>
      <c r="EL29" s="136"/>
      <c r="EM29" s="136"/>
      <c r="EN29" s="136"/>
      <c r="EO29" s="136"/>
      <c r="EP29" s="136"/>
      <c r="EQ29" s="136"/>
      <c r="ER29" s="136"/>
      <c r="ES29" s="136"/>
      <c r="ET29" s="136"/>
      <c r="EU29" s="136"/>
      <c r="EV29" s="136"/>
      <c r="EW29" s="136"/>
      <c r="EX29" s="136"/>
      <c r="EY29" s="136"/>
      <c r="EZ29" s="136"/>
      <c r="FA29" s="136"/>
      <c r="FB29" s="136"/>
      <c r="FC29" s="136"/>
      <c r="FD29" s="136"/>
      <c r="FE29" s="136"/>
      <c r="FF29" s="136"/>
      <c r="FG29" s="136"/>
      <c r="FH29" s="136"/>
      <c r="FI29" s="136"/>
      <c r="FJ29" s="136"/>
      <c r="FK29" s="136"/>
      <c r="FL29" s="136"/>
      <c r="FM29" s="136"/>
      <c r="FN29" s="136"/>
      <c r="FO29" s="136"/>
      <c r="FP29" s="136"/>
      <c r="FQ29" s="136"/>
      <c r="FR29" s="136"/>
      <c r="FS29" s="136"/>
      <c r="FT29" s="136"/>
      <c r="FU29" s="136"/>
      <c r="FV29" s="136"/>
      <c r="FW29" s="136"/>
      <c r="FX29" s="136"/>
      <c r="FY29" s="136"/>
      <c r="FZ29" s="136"/>
      <c r="GA29" s="136"/>
      <c r="GB29" s="136"/>
      <c r="GC29" s="136"/>
      <c r="GD29" s="136"/>
      <c r="GE29" s="136"/>
      <c r="GF29" s="136"/>
      <c r="GG29" s="136"/>
      <c r="GH29" s="136"/>
      <c r="GI29" s="136"/>
      <c r="GJ29" s="136"/>
      <c r="GK29" s="136"/>
      <c r="GL29" s="136"/>
      <c r="GM29" s="136"/>
      <c r="GN29" s="136"/>
      <c r="GO29" s="136"/>
      <c r="GP29" s="136"/>
      <c r="GQ29" s="136"/>
      <c r="GR29" s="136"/>
      <c r="GS29" s="136"/>
      <c r="GT29" s="136"/>
      <c r="GU29" s="136"/>
      <c r="GV29" s="136"/>
      <c r="GW29" s="136"/>
      <c r="GX29" s="136"/>
      <c r="GY29" s="136"/>
      <c r="GZ29" s="136"/>
      <c r="HA29" s="136"/>
      <c r="HB29" s="136"/>
      <c r="HC29" s="136"/>
      <c r="HD29" s="136"/>
      <c r="HE29" s="136"/>
      <c r="HF29" s="136"/>
      <c r="HG29" s="136"/>
      <c r="HH29" s="136"/>
      <c r="HI29" s="136"/>
      <c r="HJ29" s="136"/>
      <c r="HK29" s="136"/>
      <c r="HL29" s="136"/>
      <c r="HM29" s="136"/>
      <c r="HN29" s="136"/>
      <c r="HO29" s="136"/>
      <c r="HP29" s="136"/>
      <c r="HQ29" s="136"/>
      <c r="HR29" s="136"/>
      <c r="HS29" s="136"/>
      <c r="HT29" s="136"/>
      <c r="HU29" s="136"/>
      <c r="HV29" s="136"/>
      <c r="HW29" s="136"/>
      <c r="HX29" s="136"/>
      <c r="HY29" s="136"/>
      <c r="HZ29" s="136"/>
      <c r="IA29" s="136"/>
      <c r="IB29" s="136"/>
      <c r="IC29" s="136"/>
      <c r="ID29" s="136"/>
      <c r="IE29" s="136"/>
      <c r="IF29" s="136"/>
      <c r="IG29" s="136"/>
      <c r="IH29" s="136"/>
      <c r="II29" s="136"/>
      <c r="IJ29" s="136"/>
      <c r="IK29" s="136"/>
      <c r="IL29" s="136"/>
      <c r="IM29" s="136"/>
      <c r="IN29" s="136"/>
      <c r="IO29" s="136"/>
      <c r="IP29" s="136"/>
      <c r="IQ29" s="136"/>
      <c r="IR29" s="136"/>
      <c r="IS29" s="136"/>
      <c r="IT29" s="136"/>
      <c r="IU29" s="136"/>
    </row>
    <row r="30" spans="2:255" ht="27" customHeight="1">
      <c r="B30" s="451" t="s">
        <v>221</v>
      </c>
      <c r="C30" s="205">
        <v>2</v>
      </c>
      <c r="D30" s="205"/>
      <c r="E30" s="205"/>
      <c r="F30" s="376"/>
      <c r="G30" s="379">
        <v>5.5</v>
      </c>
      <c r="H30" s="186">
        <v>165</v>
      </c>
      <c r="I30" s="205">
        <v>72</v>
      </c>
      <c r="J30" s="205">
        <v>18</v>
      </c>
      <c r="K30" s="205">
        <v>18</v>
      </c>
      <c r="L30" s="205"/>
      <c r="M30" s="205">
        <v>93</v>
      </c>
      <c r="N30" s="194"/>
      <c r="O30" s="194">
        <v>4</v>
      </c>
      <c r="P30" s="376"/>
      <c r="Q30" s="377">
        <v>4</v>
      </c>
      <c r="R30" s="377"/>
      <c r="S30" s="377"/>
      <c r="T30" s="151" t="s">
        <v>303</v>
      </c>
      <c r="U30" s="151"/>
      <c r="W30" s="151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4"/>
      <c r="BX30" s="184"/>
      <c r="BY30" s="184"/>
      <c r="BZ30" s="184"/>
      <c r="CA30" s="184"/>
      <c r="CB30" s="184"/>
      <c r="CC30" s="184"/>
      <c r="CD30" s="184"/>
      <c r="CE30" s="184"/>
      <c r="CF30" s="184"/>
      <c r="CG30" s="184"/>
      <c r="CH30" s="184"/>
      <c r="CI30" s="184"/>
      <c r="CJ30" s="184"/>
      <c r="CK30" s="184"/>
      <c r="CL30" s="184"/>
      <c r="CM30" s="184"/>
      <c r="CN30" s="184"/>
      <c r="CO30" s="184"/>
      <c r="CP30" s="184"/>
      <c r="CQ30" s="184"/>
      <c r="CR30" s="184"/>
      <c r="CS30" s="184"/>
      <c r="CT30" s="184"/>
      <c r="CU30" s="184"/>
      <c r="CV30" s="184"/>
      <c r="CW30" s="184"/>
      <c r="CX30" s="184"/>
      <c r="CY30" s="184"/>
      <c r="CZ30" s="184"/>
      <c r="DA30" s="184"/>
      <c r="DB30" s="184"/>
      <c r="DC30" s="184"/>
      <c r="DD30" s="184"/>
      <c r="DE30" s="184"/>
      <c r="DF30" s="184"/>
      <c r="DG30" s="184"/>
      <c r="DH30" s="184"/>
      <c r="DI30" s="184"/>
      <c r="DJ30" s="184"/>
      <c r="DK30" s="184"/>
      <c r="DL30" s="184"/>
      <c r="DM30" s="184"/>
      <c r="DN30" s="184"/>
      <c r="DO30" s="184"/>
      <c r="DP30" s="184"/>
      <c r="DQ30" s="184"/>
      <c r="DR30" s="184"/>
      <c r="DS30" s="184"/>
      <c r="DT30" s="184"/>
      <c r="DU30" s="184"/>
      <c r="DV30" s="184"/>
      <c r="DW30" s="184"/>
      <c r="DX30" s="184"/>
      <c r="DY30" s="184"/>
      <c r="DZ30" s="184"/>
      <c r="EA30" s="184"/>
      <c r="EB30" s="184"/>
      <c r="EC30" s="184"/>
      <c r="ED30" s="184"/>
      <c r="EE30" s="184"/>
      <c r="EF30" s="184"/>
      <c r="EG30" s="184"/>
      <c r="EH30" s="184"/>
      <c r="EI30" s="184"/>
      <c r="EJ30" s="184"/>
      <c r="EK30" s="184"/>
      <c r="EL30" s="184"/>
      <c r="EM30" s="184"/>
      <c r="EN30" s="184"/>
      <c r="EO30" s="184"/>
      <c r="EP30" s="184"/>
      <c r="EQ30" s="184"/>
      <c r="ER30" s="184"/>
      <c r="ES30" s="184"/>
      <c r="ET30" s="184"/>
      <c r="EU30" s="184"/>
      <c r="EV30" s="184"/>
      <c r="EW30" s="184"/>
      <c r="EX30" s="184"/>
      <c r="EY30" s="184"/>
      <c r="EZ30" s="184"/>
      <c r="FA30" s="184"/>
      <c r="FB30" s="184"/>
      <c r="FC30" s="184"/>
      <c r="FD30" s="184"/>
      <c r="FE30" s="184"/>
      <c r="FF30" s="184"/>
      <c r="FG30" s="184"/>
      <c r="FH30" s="184"/>
      <c r="FI30" s="184"/>
      <c r="FJ30" s="184"/>
      <c r="FK30" s="184"/>
      <c r="FL30" s="184"/>
      <c r="FM30" s="184"/>
      <c r="FN30" s="184"/>
      <c r="FO30" s="184"/>
      <c r="FP30" s="184"/>
      <c r="FQ30" s="184"/>
      <c r="FR30" s="184"/>
      <c r="FS30" s="184"/>
      <c r="FT30" s="184"/>
      <c r="FU30" s="184"/>
      <c r="FV30" s="184"/>
      <c r="FW30" s="184"/>
      <c r="FX30" s="184"/>
      <c r="FY30" s="184"/>
      <c r="FZ30" s="184"/>
      <c r="GA30" s="184"/>
      <c r="GB30" s="184"/>
      <c r="GC30" s="184"/>
      <c r="GD30" s="184"/>
      <c r="GE30" s="184"/>
      <c r="GF30" s="184"/>
      <c r="GG30" s="184"/>
      <c r="GH30" s="184"/>
      <c r="GI30" s="184"/>
      <c r="GJ30" s="184"/>
      <c r="GK30" s="184"/>
      <c r="GL30" s="184"/>
      <c r="GM30" s="184"/>
      <c r="GN30" s="184"/>
      <c r="GO30" s="184"/>
      <c r="GP30" s="184"/>
      <c r="GQ30" s="184"/>
      <c r="GR30" s="184"/>
      <c r="GS30" s="184"/>
      <c r="GT30" s="184"/>
      <c r="GU30" s="184"/>
      <c r="GV30" s="184"/>
      <c r="GW30" s="184"/>
      <c r="GX30" s="184"/>
      <c r="GY30" s="184"/>
      <c r="GZ30" s="184"/>
      <c r="HA30" s="184"/>
      <c r="HB30" s="184"/>
      <c r="HC30" s="184"/>
      <c r="HD30" s="184"/>
      <c r="HE30" s="184"/>
      <c r="HF30" s="184"/>
      <c r="HG30" s="184"/>
      <c r="HH30" s="184"/>
      <c r="HI30" s="184"/>
      <c r="HJ30" s="184"/>
      <c r="HK30" s="184"/>
      <c r="HL30" s="184"/>
      <c r="HM30" s="184"/>
      <c r="HN30" s="184"/>
      <c r="HO30" s="184"/>
      <c r="HP30" s="184"/>
      <c r="HQ30" s="184"/>
      <c r="HR30" s="184"/>
      <c r="HS30" s="184"/>
      <c r="HT30" s="184"/>
      <c r="HU30" s="184"/>
      <c r="HV30" s="184"/>
      <c r="HW30" s="184"/>
      <c r="HX30" s="184"/>
      <c r="HY30" s="184"/>
      <c r="HZ30" s="184"/>
      <c r="IA30" s="184"/>
      <c r="IB30" s="184"/>
      <c r="IC30" s="184"/>
      <c r="ID30" s="184"/>
      <c r="IE30" s="184"/>
      <c r="IF30" s="184"/>
      <c r="IG30" s="184"/>
      <c r="IH30" s="184"/>
      <c r="II30" s="184"/>
      <c r="IJ30" s="184"/>
      <c r="IK30" s="184"/>
      <c r="IL30" s="184"/>
      <c r="IM30" s="184"/>
      <c r="IN30" s="184"/>
      <c r="IO30" s="184"/>
      <c r="IP30" s="184"/>
      <c r="IQ30" s="184"/>
      <c r="IR30" s="184"/>
      <c r="IS30" s="184"/>
      <c r="IT30" s="184"/>
      <c r="IU30" s="184"/>
    </row>
    <row r="31" spans="2:255" ht="27" customHeight="1">
      <c r="B31" s="451" t="s">
        <v>223</v>
      </c>
      <c r="C31" s="205">
        <v>2</v>
      </c>
      <c r="D31" s="205"/>
      <c r="E31" s="205"/>
      <c r="F31" s="376"/>
      <c r="G31" s="379">
        <v>5.5</v>
      </c>
      <c r="H31" s="205">
        <v>165</v>
      </c>
      <c r="I31" s="205">
        <v>72</v>
      </c>
      <c r="J31" s="205">
        <v>18</v>
      </c>
      <c r="K31" s="205">
        <v>18</v>
      </c>
      <c r="L31" s="205"/>
      <c r="M31" s="205">
        <v>93</v>
      </c>
      <c r="N31" s="295"/>
      <c r="O31" s="295">
        <v>4</v>
      </c>
      <c r="P31" s="376"/>
      <c r="Q31" s="377">
        <v>4</v>
      </c>
      <c r="R31" s="377"/>
      <c r="S31" s="377"/>
      <c r="T31" s="151" t="s">
        <v>303</v>
      </c>
      <c r="U31" s="151"/>
      <c r="W31" s="151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4"/>
      <c r="CA31" s="184"/>
      <c r="CB31" s="184"/>
      <c r="CC31" s="184"/>
      <c r="CD31" s="184"/>
      <c r="CE31" s="184"/>
      <c r="CF31" s="184"/>
      <c r="CG31" s="184"/>
      <c r="CH31" s="184"/>
      <c r="CI31" s="184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84"/>
      <c r="DH31" s="184"/>
      <c r="DI31" s="184"/>
      <c r="DJ31" s="184"/>
      <c r="DK31" s="184"/>
      <c r="DL31" s="184"/>
      <c r="DM31" s="184"/>
      <c r="DN31" s="184"/>
      <c r="DO31" s="184"/>
      <c r="DP31" s="184"/>
      <c r="DQ31" s="184"/>
      <c r="DR31" s="184"/>
      <c r="DS31" s="184"/>
      <c r="DT31" s="184"/>
      <c r="DU31" s="184"/>
      <c r="DV31" s="184"/>
      <c r="DW31" s="184"/>
      <c r="DX31" s="184"/>
      <c r="DY31" s="184"/>
      <c r="DZ31" s="184"/>
      <c r="EA31" s="184"/>
      <c r="EB31" s="184"/>
      <c r="EC31" s="184"/>
      <c r="ED31" s="184"/>
      <c r="EE31" s="184"/>
      <c r="EF31" s="184"/>
      <c r="EG31" s="184"/>
      <c r="EH31" s="184"/>
      <c r="EI31" s="184"/>
      <c r="EJ31" s="184"/>
      <c r="EK31" s="184"/>
      <c r="EL31" s="184"/>
      <c r="EM31" s="184"/>
      <c r="EN31" s="184"/>
      <c r="EO31" s="184"/>
      <c r="EP31" s="184"/>
      <c r="EQ31" s="184"/>
      <c r="ER31" s="184"/>
      <c r="ES31" s="184"/>
      <c r="ET31" s="184"/>
      <c r="EU31" s="184"/>
      <c r="EV31" s="184"/>
      <c r="EW31" s="184"/>
      <c r="EX31" s="184"/>
      <c r="EY31" s="184"/>
      <c r="EZ31" s="184"/>
      <c r="FA31" s="184"/>
      <c r="FB31" s="184"/>
      <c r="FC31" s="184"/>
      <c r="FD31" s="184"/>
      <c r="FE31" s="184"/>
      <c r="FF31" s="184"/>
      <c r="FG31" s="184"/>
      <c r="FH31" s="184"/>
      <c r="FI31" s="184"/>
      <c r="FJ31" s="184"/>
      <c r="FK31" s="184"/>
      <c r="FL31" s="184"/>
      <c r="FM31" s="184"/>
      <c r="FN31" s="184"/>
      <c r="FO31" s="184"/>
      <c r="FP31" s="184"/>
      <c r="FQ31" s="184"/>
      <c r="FR31" s="184"/>
      <c r="FS31" s="184"/>
      <c r="FT31" s="184"/>
      <c r="FU31" s="184"/>
      <c r="FV31" s="184"/>
      <c r="FW31" s="184"/>
      <c r="FX31" s="184"/>
      <c r="FY31" s="184"/>
      <c r="FZ31" s="184"/>
      <c r="GA31" s="184"/>
      <c r="GB31" s="184"/>
      <c r="GC31" s="184"/>
      <c r="GD31" s="184"/>
      <c r="GE31" s="184"/>
      <c r="GF31" s="184"/>
      <c r="GG31" s="184"/>
      <c r="GH31" s="184"/>
      <c r="GI31" s="184"/>
      <c r="GJ31" s="184"/>
      <c r="GK31" s="184"/>
      <c r="GL31" s="184"/>
      <c r="GM31" s="184"/>
      <c r="GN31" s="184"/>
      <c r="GO31" s="184"/>
      <c r="GP31" s="184"/>
      <c r="GQ31" s="184"/>
      <c r="GR31" s="184"/>
      <c r="GS31" s="184"/>
      <c r="GT31" s="184"/>
      <c r="GU31" s="184"/>
      <c r="GV31" s="184"/>
      <c r="GW31" s="184"/>
      <c r="GX31" s="184"/>
      <c r="GY31" s="184"/>
      <c r="GZ31" s="184"/>
      <c r="HA31" s="184"/>
      <c r="HB31" s="184"/>
      <c r="HC31" s="184"/>
      <c r="HD31" s="184"/>
      <c r="HE31" s="184"/>
      <c r="HF31" s="184"/>
      <c r="HG31" s="184"/>
      <c r="HH31" s="184"/>
      <c r="HI31" s="184"/>
      <c r="HJ31" s="184"/>
      <c r="HK31" s="184"/>
      <c r="HL31" s="184"/>
      <c r="HM31" s="184"/>
      <c r="HN31" s="184"/>
      <c r="HO31" s="184"/>
      <c r="HP31" s="184"/>
      <c r="HQ31" s="184"/>
      <c r="HR31" s="184"/>
      <c r="HS31" s="184"/>
      <c r="HT31" s="184"/>
      <c r="HU31" s="184"/>
      <c r="HV31" s="184"/>
      <c r="HW31" s="184"/>
      <c r="HX31" s="184"/>
      <c r="HY31" s="184"/>
      <c r="HZ31" s="184"/>
      <c r="IA31" s="184"/>
      <c r="IB31" s="184"/>
      <c r="IC31" s="184"/>
      <c r="ID31" s="184"/>
      <c r="IE31" s="184"/>
      <c r="IF31" s="184"/>
      <c r="IG31" s="184"/>
      <c r="IH31" s="184"/>
      <c r="II31" s="184"/>
      <c r="IJ31" s="184"/>
      <c r="IK31" s="184"/>
      <c r="IL31" s="184"/>
      <c r="IM31" s="184"/>
      <c r="IN31" s="184"/>
      <c r="IO31" s="184"/>
      <c r="IP31" s="184"/>
      <c r="IQ31" s="184"/>
      <c r="IR31" s="184"/>
      <c r="IS31" s="184"/>
      <c r="IT31" s="184"/>
      <c r="IU31" s="184"/>
    </row>
    <row r="32" spans="2:255" ht="27" customHeight="1">
      <c r="B32" s="451" t="s">
        <v>224</v>
      </c>
      <c r="C32" s="205">
        <v>2</v>
      </c>
      <c r="D32" s="205"/>
      <c r="E32" s="205"/>
      <c r="F32" s="376"/>
      <c r="G32" s="379">
        <v>5.5</v>
      </c>
      <c r="H32" s="205">
        <v>165</v>
      </c>
      <c r="I32" s="205">
        <v>72</v>
      </c>
      <c r="J32" s="205">
        <v>18</v>
      </c>
      <c r="K32" s="205">
        <v>18</v>
      </c>
      <c r="L32" s="205"/>
      <c r="M32" s="205">
        <v>93</v>
      </c>
      <c r="N32" s="295"/>
      <c r="O32" s="295">
        <v>4</v>
      </c>
      <c r="P32" s="376"/>
      <c r="Q32" s="377">
        <v>4</v>
      </c>
      <c r="R32" s="377"/>
      <c r="S32" s="377"/>
      <c r="T32" s="151" t="s">
        <v>303</v>
      </c>
      <c r="U32" s="151"/>
      <c r="W32" s="151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84"/>
      <c r="BR32" s="184"/>
      <c r="BS32" s="184"/>
      <c r="BT32" s="184"/>
      <c r="BU32" s="184"/>
      <c r="BV32" s="184"/>
      <c r="BW32" s="184"/>
      <c r="BX32" s="184"/>
      <c r="BY32" s="184"/>
      <c r="BZ32" s="184"/>
      <c r="CA32" s="184"/>
      <c r="CB32" s="184"/>
      <c r="CC32" s="184"/>
      <c r="CD32" s="184"/>
      <c r="CE32" s="184"/>
      <c r="CF32" s="184"/>
      <c r="CG32" s="184"/>
      <c r="CH32" s="184"/>
      <c r="CI32" s="184"/>
      <c r="CJ32" s="184"/>
      <c r="CK32" s="184"/>
      <c r="CL32" s="184"/>
      <c r="CM32" s="184"/>
      <c r="CN32" s="184"/>
      <c r="CO32" s="184"/>
      <c r="CP32" s="184"/>
      <c r="CQ32" s="184"/>
      <c r="CR32" s="184"/>
      <c r="CS32" s="184"/>
      <c r="CT32" s="184"/>
      <c r="CU32" s="184"/>
      <c r="CV32" s="184"/>
      <c r="CW32" s="184"/>
      <c r="CX32" s="184"/>
      <c r="CY32" s="184"/>
      <c r="CZ32" s="184"/>
      <c r="DA32" s="184"/>
      <c r="DB32" s="184"/>
      <c r="DC32" s="184"/>
      <c r="DD32" s="184"/>
      <c r="DE32" s="184"/>
      <c r="DF32" s="184"/>
      <c r="DG32" s="184"/>
      <c r="DH32" s="184"/>
      <c r="DI32" s="184"/>
      <c r="DJ32" s="184"/>
      <c r="DK32" s="184"/>
      <c r="DL32" s="184"/>
      <c r="DM32" s="184"/>
      <c r="DN32" s="184"/>
      <c r="DO32" s="184"/>
      <c r="DP32" s="184"/>
      <c r="DQ32" s="184"/>
      <c r="DR32" s="184"/>
      <c r="DS32" s="184"/>
      <c r="DT32" s="184"/>
      <c r="DU32" s="184"/>
      <c r="DV32" s="184"/>
      <c r="DW32" s="184"/>
      <c r="DX32" s="184"/>
      <c r="DY32" s="184"/>
      <c r="DZ32" s="184"/>
      <c r="EA32" s="184"/>
      <c r="EB32" s="184"/>
      <c r="EC32" s="184"/>
      <c r="ED32" s="184"/>
      <c r="EE32" s="184"/>
      <c r="EF32" s="184"/>
      <c r="EG32" s="184"/>
      <c r="EH32" s="184"/>
      <c r="EI32" s="184"/>
      <c r="EJ32" s="184"/>
      <c r="EK32" s="184"/>
      <c r="EL32" s="184"/>
      <c r="EM32" s="184"/>
      <c r="EN32" s="184"/>
      <c r="EO32" s="184"/>
      <c r="EP32" s="184"/>
      <c r="EQ32" s="184"/>
      <c r="ER32" s="184"/>
      <c r="ES32" s="184"/>
      <c r="ET32" s="184"/>
      <c r="EU32" s="184"/>
      <c r="EV32" s="184"/>
      <c r="EW32" s="184"/>
      <c r="EX32" s="184"/>
      <c r="EY32" s="184"/>
      <c r="EZ32" s="184"/>
      <c r="FA32" s="184"/>
      <c r="FB32" s="184"/>
      <c r="FC32" s="184"/>
      <c r="FD32" s="184"/>
      <c r="FE32" s="184"/>
      <c r="FF32" s="184"/>
      <c r="FG32" s="184"/>
      <c r="FH32" s="184"/>
      <c r="FI32" s="184"/>
      <c r="FJ32" s="184"/>
      <c r="FK32" s="184"/>
      <c r="FL32" s="184"/>
      <c r="FM32" s="184"/>
      <c r="FN32" s="184"/>
      <c r="FO32" s="184"/>
      <c r="FP32" s="184"/>
      <c r="FQ32" s="184"/>
      <c r="FR32" s="184"/>
      <c r="FS32" s="184"/>
      <c r="FT32" s="184"/>
      <c r="FU32" s="184"/>
      <c r="FV32" s="184"/>
      <c r="FW32" s="184"/>
      <c r="FX32" s="184"/>
      <c r="FY32" s="184"/>
      <c r="FZ32" s="184"/>
      <c r="GA32" s="184"/>
      <c r="GB32" s="184"/>
      <c r="GC32" s="184"/>
      <c r="GD32" s="184"/>
      <c r="GE32" s="184"/>
      <c r="GF32" s="184"/>
      <c r="GG32" s="184"/>
      <c r="GH32" s="184"/>
      <c r="GI32" s="184"/>
      <c r="GJ32" s="184"/>
      <c r="GK32" s="184"/>
      <c r="GL32" s="184"/>
      <c r="GM32" s="184"/>
      <c r="GN32" s="184"/>
      <c r="GO32" s="184"/>
      <c r="GP32" s="184"/>
      <c r="GQ32" s="184"/>
      <c r="GR32" s="184"/>
      <c r="GS32" s="184"/>
      <c r="GT32" s="184"/>
      <c r="GU32" s="184"/>
      <c r="GV32" s="184"/>
      <c r="GW32" s="184"/>
      <c r="GX32" s="184"/>
      <c r="GY32" s="184"/>
      <c r="GZ32" s="184"/>
      <c r="HA32" s="184"/>
      <c r="HB32" s="184"/>
      <c r="HC32" s="184"/>
      <c r="HD32" s="184"/>
      <c r="HE32" s="184"/>
      <c r="HF32" s="184"/>
      <c r="HG32" s="184"/>
      <c r="HH32" s="184"/>
      <c r="HI32" s="184"/>
      <c r="HJ32" s="184"/>
      <c r="HK32" s="184"/>
      <c r="HL32" s="184"/>
      <c r="HM32" s="184"/>
      <c r="HN32" s="184"/>
      <c r="HO32" s="184"/>
      <c r="HP32" s="184"/>
      <c r="HQ32" s="184"/>
      <c r="HR32" s="184"/>
      <c r="HS32" s="184"/>
      <c r="HT32" s="184"/>
      <c r="HU32" s="184"/>
      <c r="HV32" s="184"/>
      <c r="HW32" s="184"/>
      <c r="HX32" s="184"/>
      <c r="HY32" s="184"/>
      <c r="HZ32" s="184"/>
      <c r="IA32" s="184"/>
      <c r="IB32" s="184"/>
      <c r="IC32" s="184"/>
      <c r="ID32" s="184"/>
      <c r="IE32" s="184"/>
      <c r="IF32" s="184"/>
      <c r="IG32" s="184"/>
      <c r="IH32" s="184"/>
      <c r="II32" s="184"/>
      <c r="IJ32" s="184"/>
      <c r="IK32" s="184"/>
      <c r="IL32" s="184"/>
      <c r="IM32" s="184"/>
      <c r="IN32" s="184"/>
      <c r="IO32" s="184"/>
      <c r="IP32" s="184"/>
      <c r="IQ32" s="184"/>
      <c r="IR32" s="184"/>
      <c r="IS32" s="184"/>
      <c r="IT32" s="184"/>
      <c r="IU32" s="184"/>
    </row>
    <row r="33" spans="1:255" ht="27" customHeight="1">
      <c r="A33" s="381" t="s">
        <v>225</v>
      </c>
      <c r="B33" s="385" t="s">
        <v>248</v>
      </c>
      <c r="C33" s="205">
        <v>2</v>
      </c>
      <c r="D33" s="205"/>
      <c r="E33" s="205"/>
      <c r="F33" s="376"/>
      <c r="G33" s="379">
        <v>5.5</v>
      </c>
      <c r="H33" s="205">
        <v>165</v>
      </c>
      <c r="I33" s="205">
        <v>72</v>
      </c>
      <c r="J33" s="205">
        <v>18</v>
      </c>
      <c r="K33" s="205">
        <v>18</v>
      </c>
      <c r="L33" s="205"/>
      <c r="M33" s="205">
        <v>93</v>
      </c>
      <c r="N33" s="194"/>
      <c r="O33" s="287">
        <v>4</v>
      </c>
      <c r="P33" s="386"/>
      <c r="Q33" s="361">
        <v>4</v>
      </c>
      <c r="R33" s="361"/>
      <c r="S33" s="361"/>
      <c r="T33" s="151" t="s">
        <v>303</v>
      </c>
      <c r="U33" s="135" t="s">
        <v>300</v>
      </c>
      <c r="W33" s="135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  <c r="FT33" s="136"/>
      <c r="FU33" s="136"/>
      <c r="FV33" s="136"/>
      <c r="FW33" s="136"/>
      <c r="FX33" s="136"/>
      <c r="FY33" s="136"/>
      <c r="FZ33" s="136"/>
      <c r="GA33" s="136"/>
      <c r="GB33" s="136"/>
      <c r="GC33" s="136"/>
      <c r="GD33" s="136"/>
      <c r="GE33" s="136"/>
      <c r="GF33" s="136"/>
      <c r="GG33" s="136"/>
      <c r="GH33" s="136"/>
      <c r="GI33" s="136"/>
      <c r="GJ33" s="136"/>
      <c r="GK33" s="136"/>
      <c r="GL33" s="136"/>
      <c r="GM33" s="136"/>
      <c r="GN33" s="136"/>
      <c r="GO33" s="136"/>
      <c r="GP33" s="136"/>
      <c r="GQ33" s="136"/>
      <c r="GR33" s="136"/>
      <c r="GS33" s="136"/>
      <c r="GT33" s="136"/>
      <c r="GU33" s="136"/>
      <c r="GV33" s="136"/>
      <c r="GW33" s="136"/>
      <c r="GX33" s="136"/>
      <c r="GY33" s="136"/>
      <c r="GZ33" s="136"/>
      <c r="HA33" s="136"/>
      <c r="HB33" s="136"/>
      <c r="HC33" s="136"/>
      <c r="HD33" s="136"/>
      <c r="HE33" s="136"/>
      <c r="HF33" s="136"/>
      <c r="HG33" s="136"/>
      <c r="HH33" s="136"/>
      <c r="HI33" s="136"/>
      <c r="HJ33" s="136"/>
      <c r="HK33" s="136"/>
      <c r="HL33" s="136"/>
      <c r="HM33" s="136"/>
      <c r="HN33" s="136"/>
      <c r="HO33" s="136"/>
      <c r="HP33" s="136"/>
      <c r="HQ33" s="136"/>
      <c r="HR33" s="136"/>
      <c r="HS33" s="136"/>
      <c r="HT33" s="136"/>
      <c r="HU33" s="136"/>
      <c r="HV33" s="136"/>
      <c r="HW33" s="136"/>
      <c r="HX33" s="136"/>
      <c r="HY33" s="136"/>
      <c r="HZ33" s="136"/>
      <c r="IA33" s="136"/>
      <c r="IB33" s="136"/>
      <c r="IC33" s="136"/>
      <c r="ID33" s="136"/>
      <c r="IE33" s="136"/>
      <c r="IF33" s="136"/>
      <c r="IG33" s="136"/>
      <c r="IH33" s="136"/>
      <c r="II33" s="136"/>
      <c r="IJ33" s="136"/>
      <c r="IK33" s="136"/>
      <c r="IL33" s="136"/>
      <c r="IM33" s="136"/>
      <c r="IN33" s="136"/>
      <c r="IO33" s="136"/>
      <c r="IP33" s="136"/>
      <c r="IQ33" s="136"/>
      <c r="IR33" s="136"/>
      <c r="IS33" s="136"/>
      <c r="IT33" s="136"/>
      <c r="IU33" s="136"/>
    </row>
    <row r="34" spans="1:255" ht="27" customHeight="1">
      <c r="A34" s="381" t="s">
        <v>202</v>
      </c>
      <c r="B34" s="385" t="s">
        <v>249</v>
      </c>
      <c r="C34" s="205">
        <v>2</v>
      </c>
      <c r="D34" s="186"/>
      <c r="E34" s="186"/>
      <c r="F34" s="378"/>
      <c r="G34" s="379">
        <v>5.5</v>
      </c>
      <c r="H34" s="205">
        <v>165</v>
      </c>
      <c r="I34" s="205">
        <v>72</v>
      </c>
      <c r="J34" s="205">
        <v>18</v>
      </c>
      <c r="K34" s="205">
        <v>18</v>
      </c>
      <c r="L34" s="205"/>
      <c r="M34" s="205">
        <v>93</v>
      </c>
      <c r="N34" s="194"/>
      <c r="O34" s="287">
        <v>4</v>
      </c>
      <c r="P34" s="386"/>
      <c r="Q34" s="361">
        <v>4</v>
      </c>
      <c r="R34" s="361"/>
      <c r="S34" s="361"/>
      <c r="T34" s="151" t="s">
        <v>303</v>
      </c>
      <c r="U34" s="135" t="s">
        <v>300</v>
      </c>
      <c r="W34" s="135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136"/>
      <c r="DR34" s="136"/>
      <c r="DS34" s="136"/>
      <c r="DT34" s="136"/>
      <c r="DU34" s="136"/>
      <c r="DV34" s="136"/>
      <c r="DW34" s="136"/>
      <c r="DX34" s="136"/>
      <c r="DY34" s="136"/>
      <c r="DZ34" s="136"/>
      <c r="EA34" s="136"/>
      <c r="EB34" s="136"/>
      <c r="EC34" s="136"/>
      <c r="ED34" s="136"/>
      <c r="EE34" s="136"/>
      <c r="EF34" s="136"/>
      <c r="EG34" s="136"/>
      <c r="EH34" s="136"/>
      <c r="EI34" s="136"/>
      <c r="EJ34" s="136"/>
      <c r="EK34" s="136"/>
      <c r="EL34" s="136"/>
      <c r="EM34" s="136"/>
      <c r="EN34" s="136"/>
      <c r="EO34" s="136"/>
      <c r="EP34" s="136"/>
      <c r="EQ34" s="136"/>
      <c r="ER34" s="136"/>
      <c r="ES34" s="136"/>
      <c r="ET34" s="136"/>
      <c r="EU34" s="136"/>
      <c r="EV34" s="136"/>
      <c r="EW34" s="136"/>
      <c r="EX34" s="136"/>
      <c r="EY34" s="136"/>
      <c r="EZ34" s="136"/>
      <c r="FA34" s="136"/>
      <c r="FB34" s="136"/>
      <c r="FC34" s="136"/>
      <c r="FD34" s="136"/>
      <c r="FE34" s="136"/>
      <c r="FF34" s="136"/>
      <c r="FG34" s="136"/>
      <c r="FH34" s="136"/>
      <c r="FI34" s="136"/>
      <c r="FJ34" s="136"/>
      <c r="FK34" s="136"/>
      <c r="FL34" s="136"/>
      <c r="FM34" s="136"/>
      <c r="FN34" s="136"/>
      <c r="FO34" s="136"/>
      <c r="FP34" s="136"/>
      <c r="FQ34" s="136"/>
      <c r="FR34" s="136"/>
      <c r="FS34" s="136"/>
      <c r="FT34" s="136"/>
      <c r="FU34" s="136"/>
      <c r="FV34" s="136"/>
      <c r="FW34" s="136"/>
      <c r="FX34" s="136"/>
      <c r="FY34" s="136"/>
      <c r="FZ34" s="136"/>
      <c r="GA34" s="136"/>
      <c r="GB34" s="136"/>
      <c r="GC34" s="136"/>
      <c r="GD34" s="136"/>
      <c r="GE34" s="136"/>
      <c r="GF34" s="136"/>
      <c r="GG34" s="136"/>
      <c r="GH34" s="136"/>
      <c r="GI34" s="136"/>
      <c r="GJ34" s="136"/>
      <c r="GK34" s="136"/>
      <c r="GL34" s="136"/>
      <c r="GM34" s="136"/>
      <c r="GN34" s="136"/>
      <c r="GO34" s="136"/>
      <c r="GP34" s="136"/>
      <c r="GQ34" s="136"/>
      <c r="GR34" s="136"/>
      <c r="GS34" s="136"/>
      <c r="GT34" s="136"/>
      <c r="GU34" s="136"/>
      <c r="GV34" s="136"/>
      <c r="GW34" s="136"/>
      <c r="GX34" s="136"/>
      <c r="GY34" s="136"/>
      <c r="GZ34" s="136"/>
      <c r="HA34" s="136"/>
      <c r="HB34" s="136"/>
      <c r="HC34" s="136"/>
      <c r="HD34" s="136"/>
      <c r="HE34" s="136"/>
      <c r="HF34" s="136"/>
      <c r="HG34" s="136"/>
      <c r="HH34" s="136"/>
      <c r="HI34" s="136"/>
      <c r="HJ34" s="136"/>
      <c r="HK34" s="136"/>
      <c r="HL34" s="136"/>
      <c r="HM34" s="136"/>
      <c r="HN34" s="136"/>
      <c r="HO34" s="136"/>
      <c r="HP34" s="136"/>
      <c r="HQ34" s="136"/>
      <c r="HR34" s="136"/>
      <c r="HS34" s="136"/>
      <c r="HT34" s="136"/>
      <c r="HU34" s="136"/>
      <c r="HV34" s="136"/>
      <c r="HW34" s="136"/>
      <c r="HX34" s="136"/>
      <c r="HY34" s="136"/>
      <c r="HZ34" s="136"/>
      <c r="IA34" s="136"/>
      <c r="IB34" s="136"/>
      <c r="IC34" s="136"/>
      <c r="ID34" s="136"/>
      <c r="IE34" s="136"/>
      <c r="IF34" s="136"/>
      <c r="IG34" s="136"/>
      <c r="IH34" s="136"/>
      <c r="II34" s="136"/>
      <c r="IJ34" s="136"/>
      <c r="IK34" s="136"/>
      <c r="IL34" s="136"/>
      <c r="IM34" s="136"/>
      <c r="IN34" s="136"/>
      <c r="IO34" s="136"/>
      <c r="IP34" s="136"/>
      <c r="IQ34" s="136"/>
      <c r="IR34" s="136"/>
      <c r="IS34" s="136"/>
      <c r="IT34" s="136"/>
      <c r="IU34" s="136"/>
    </row>
    <row r="35" spans="1:255" ht="27" customHeight="1">
      <c r="A35" s="381" t="s">
        <v>203</v>
      </c>
      <c r="B35" s="385" t="s">
        <v>262</v>
      </c>
      <c r="C35" s="186">
        <v>2</v>
      </c>
      <c r="D35" s="186"/>
      <c r="E35" s="186"/>
      <c r="F35" s="378"/>
      <c r="G35" s="379">
        <v>5.5</v>
      </c>
      <c r="H35" s="205">
        <v>165</v>
      </c>
      <c r="I35" s="205">
        <v>72</v>
      </c>
      <c r="J35" s="205">
        <v>18</v>
      </c>
      <c r="K35" s="205">
        <v>18</v>
      </c>
      <c r="L35" s="205"/>
      <c r="M35" s="205">
        <v>93</v>
      </c>
      <c r="N35" s="194"/>
      <c r="O35" s="287">
        <v>4</v>
      </c>
      <c r="P35" s="376"/>
      <c r="Q35" s="361">
        <v>4</v>
      </c>
      <c r="R35" s="377"/>
      <c r="S35" s="377"/>
      <c r="T35" s="151" t="s">
        <v>303</v>
      </c>
      <c r="U35" s="135" t="s">
        <v>300</v>
      </c>
      <c r="W35" s="151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184"/>
      <c r="BQ35" s="184"/>
      <c r="BR35" s="184"/>
      <c r="BS35" s="184"/>
      <c r="BT35" s="184"/>
      <c r="BU35" s="184"/>
      <c r="BV35" s="184"/>
      <c r="BW35" s="184"/>
      <c r="BX35" s="184"/>
      <c r="BY35" s="184"/>
      <c r="BZ35" s="184"/>
      <c r="CA35" s="184"/>
      <c r="CB35" s="184"/>
      <c r="CC35" s="184"/>
      <c r="CD35" s="184"/>
      <c r="CE35" s="184"/>
      <c r="CF35" s="184"/>
      <c r="CG35" s="184"/>
      <c r="CH35" s="184"/>
      <c r="CI35" s="184"/>
      <c r="CJ35" s="184"/>
      <c r="CK35" s="184"/>
      <c r="CL35" s="184"/>
      <c r="CM35" s="184"/>
      <c r="CN35" s="184"/>
      <c r="CO35" s="184"/>
      <c r="CP35" s="184"/>
      <c r="CQ35" s="184"/>
      <c r="CR35" s="184"/>
      <c r="CS35" s="184"/>
      <c r="CT35" s="184"/>
      <c r="CU35" s="184"/>
      <c r="CV35" s="184"/>
      <c r="CW35" s="184"/>
      <c r="CX35" s="184"/>
      <c r="CY35" s="184"/>
      <c r="CZ35" s="184"/>
      <c r="DA35" s="184"/>
      <c r="DB35" s="184"/>
      <c r="DC35" s="184"/>
      <c r="DD35" s="184"/>
      <c r="DE35" s="184"/>
      <c r="DF35" s="184"/>
      <c r="DG35" s="184"/>
      <c r="DH35" s="184"/>
      <c r="DI35" s="184"/>
      <c r="DJ35" s="184"/>
      <c r="DK35" s="184"/>
      <c r="DL35" s="184"/>
      <c r="DM35" s="184"/>
      <c r="DN35" s="184"/>
      <c r="DO35" s="184"/>
      <c r="DP35" s="184"/>
      <c r="DQ35" s="184"/>
      <c r="DR35" s="184"/>
      <c r="DS35" s="184"/>
      <c r="DT35" s="184"/>
      <c r="DU35" s="184"/>
      <c r="DV35" s="184"/>
      <c r="DW35" s="184"/>
      <c r="DX35" s="184"/>
      <c r="DY35" s="184"/>
      <c r="DZ35" s="184"/>
      <c r="EA35" s="184"/>
      <c r="EB35" s="184"/>
      <c r="EC35" s="184"/>
      <c r="ED35" s="184"/>
      <c r="EE35" s="184"/>
      <c r="EF35" s="184"/>
      <c r="EG35" s="184"/>
      <c r="EH35" s="184"/>
      <c r="EI35" s="184"/>
      <c r="EJ35" s="184"/>
      <c r="EK35" s="184"/>
      <c r="EL35" s="184"/>
      <c r="EM35" s="184"/>
      <c r="EN35" s="184"/>
      <c r="EO35" s="184"/>
      <c r="EP35" s="184"/>
      <c r="EQ35" s="184"/>
      <c r="ER35" s="184"/>
      <c r="ES35" s="184"/>
      <c r="ET35" s="184"/>
      <c r="EU35" s="184"/>
      <c r="EV35" s="184"/>
      <c r="EW35" s="184"/>
      <c r="EX35" s="184"/>
      <c r="EY35" s="184"/>
      <c r="EZ35" s="184"/>
      <c r="FA35" s="184"/>
      <c r="FB35" s="184"/>
      <c r="FC35" s="184"/>
      <c r="FD35" s="184"/>
      <c r="FE35" s="184"/>
      <c r="FF35" s="184"/>
      <c r="FG35" s="184"/>
      <c r="FH35" s="184"/>
      <c r="FI35" s="184"/>
      <c r="FJ35" s="184"/>
      <c r="FK35" s="184"/>
      <c r="FL35" s="184"/>
      <c r="FM35" s="184"/>
      <c r="FN35" s="184"/>
      <c r="FO35" s="184"/>
      <c r="FP35" s="184"/>
      <c r="FQ35" s="184"/>
      <c r="FR35" s="184"/>
      <c r="FS35" s="184"/>
      <c r="FT35" s="184"/>
      <c r="FU35" s="184"/>
      <c r="FV35" s="184"/>
      <c r="FW35" s="184"/>
      <c r="FX35" s="184"/>
      <c r="FY35" s="184"/>
      <c r="FZ35" s="184"/>
      <c r="GA35" s="184"/>
      <c r="GB35" s="184"/>
      <c r="GC35" s="184"/>
      <c r="GD35" s="184"/>
      <c r="GE35" s="184"/>
      <c r="GF35" s="184"/>
      <c r="GG35" s="184"/>
      <c r="GH35" s="184"/>
      <c r="GI35" s="184"/>
      <c r="GJ35" s="184"/>
      <c r="GK35" s="184"/>
      <c r="GL35" s="184"/>
      <c r="GM35" s="184"/>
      <c r="GN35" s="184"/>
      <c r="GO35" s="184"/>
      <c r="GP35" s="184"/>
      <c r="GQ35" s="184"/>
      <c r="GR35" s="184"/>
      <c r="GS35" s="184"/>
      <c r="GT35" s="184"/>
      <c r="GU35" s="184"/>
      <c r="GV35" s="184"/>
      <c r="GW35" s="184"/>
      <c r="GX35" s="184"/>
      <c r="GY35" s="184"/>
      <c r="GZ35" s="184"/>
      <c r="HA35" s="184"/>
      <c r="HB35" s="184"/>
      <c r="HC35" s="184"/>
      <c r="HD35" s="184"/>
      <c r="HE35" s="184"/>
      <c r="HF35" s="184"/>
      <c r="HG35" s="184"/>
      <c r="HH35" s="184"/>
      <c r="HI35" s="184"/>
      <c r="HJ35" s="184"/>
      <c r="HK35" s="184"/>
      <c r="HL35" s="184"/>
      <c r="HM35" s="184"/>
      <c r="HN35" s="184"/>
      <c r="HO35" s="184"/>
      <c r="HP35" s="184"/>
      <c r="HQ35" s="184"/>
      <c r="HR35" s="184"/>
      <c r="HS35" s="184"/>
      <c r="HT35" s="184"/>
      <c r="HU35" s="184"/>
      <c r="HV35" s="184"/>
      <c r="HW35" s="184"/>
      <c r="HX35" s="184"/>
      <c r="HY35" s="184"/>
      <c r="HZ35" s="184"/>
      <c r="IA35" s="184"/>
      <c r="IB35" s="184"/>
      <c r="IC35" s="184"/>
      <c r="ID35" s="184"/>
      <c r="IE35" s="184"/>
      <c r="IF35" s="184"/>
      <c r="IG35" s="184"/>
      <c r="IH35" s="184"/>
      <c r="II35" s="184"/>
      <c r="IJ35" s="184"/>
      <c r="IK35" s="184"/>
      <c r="IL35" s="184"/>
      <c r="IM35" s="184"/>
      <c r="IN35" s="184"/>
      <c r="IO35" s="184"/>
      <c r="IP35" s="184"/>
      <c r="IQ35" s="184"/>
      <c r="IR35" s="184"/>
      <c r="IS35" s="184"/>
      <c r="IT35" s="184"/>
      <c r="IU35" s="184"/>
    </row>
    <row r="36" spans="1:255" ht="27" customHeight="1">
      <c r="A36" s="381" t="s">
        <v>204</v>
      </c>
      <c r="B36" s="363" t="s">
        <v>276</v>
      </c>
      <c r="C36" s="205">
        <v>2</v>
      </c>
      <c r="D36" s="205"/>
      <c r="E36" s="205"/>
      <c r="F36" s="376"/>
      <c r="G36" s="379">
        <v>5.5</v>
      </c>
      <c r="H36" s="205">
        <v>165</v>
      </c>
      <c r="I36" s="205">
        <v>72</v>
      </c>
      <c r="J36" s="205">
        <v>18</v>
      </c>
      <c r="K36" s="205">
        <v>18</v>
      </c>
      <c r="L36" s="205"/>
      <c r="M36" s="205">
        <v>93</v>
      </c>
      <c r="N36" s="194"/>
      <c r="O36" s="287">
        <v>4</v>
      </c>
      <c r="P36" s="376"/>
      <c r="Q36" s="361">
        <v>4</v>
      </c>
      <c r="R36" s="361"/>
      <c r="S36" s="361"/>
      <c r="T36" s="151" t="s">
        <v>303</v>
      </c>
      <c r="U36" s="135" t="s">
        <v>300</v>
      </c>
      <c r="W36" s="135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136"/>
      <c r="DT36" s="136"/>
      <c r="DU36" s="136"/>
      <c r="DV36" s="136"/>
      <c r="DW36" s="136"/>
      <c r="DX36" s="136"/>
      <c r="DY36" s="136"/>
      <c r="DZ36" s="136"/>
      <c r="EA36" s="136"/>
      <c r="EB36" s="136"/>
      <c r="EC36" s="136"/>
      <c r="ED36" s="136"/>
      <c r="EE36" s="136"/>
      <c r="EF36" s="136"/>
      <c r="EG36" s="136"/>
      <c r="EH36" s="136"/>
      <c r="EI36" s="136"/>
      <c r="EJ36" s="136"/>
      <c r="EK36" s="136"/>
      <c r="EL36" s="136"/>
      <c r="EM36" s="136"/>
      <c r="EN36" s="136"/>
      <c r="EO36" s="136"/>
      <c r="EP36" s="136"/>
      <c r="EQ36" s="136"/>
      <c r="ER36" s="136"/>
      <c r="ES36" s="136"/>
      <c r="ET36" s="136"/>
      <c r="EU36" s="136"/>
      <c r="EV36" s="136"/>
      <c r="EW36" s="136"/>
      <c r="EX36" s="136"/>
      <c r="EY36" s="136"/>
      <c r="EZ36" s="136"/>
      <c r="FA36" s="136"/>
      <c r="FB36" s="136"/>
      <c r="FC36" s="136"/>
      <c r="FD36" s="136"/>
      <c r="FE36" s="136"/>
      <c r="FF36" s="136"/>
      <c r="FG36" s="136"/>
      <c r="FH36" s="136"/>
      <c r="FI36" s="136"/>
      <c r="FJ36" s="136"/>
      <c r="FK36" s="136"/>
      <c r="FL36" s="136"/>
      <c r="FM36" s="136"/>
      <c r="FN36" s="136"/>
      <c r="FO36" s="136"/>
      <c r="FP36" s="136"/>
      <c r="FQ36" s="136"/>
      <c r="FR36" s="136"/>
      <c r="FS36" s="136"/>
      <c r="FT36" s="136"/>
      <c r="FU36" s="136"/>
      <c r="FV36" s="136"/>
      <c r="FW36" s="136"/>
      <c r="FX36" s="136"/>
      <c r="FY36" s="136"/>
      <c r="FZ36" s="136"/>
      <c r="GA36" s="136"/>
      <c r="GB36" s="136"/>
      <c r="GC36" s="136"/>
      <c r="GD36" s="136"/>
      <c r="GE36" s="136"/>
      <c r="GF36" s="136"/>
      <c r="GG36" s="136"/>
      <c r="GH36" s="136"/>
      <c r="GI36" s="136"/>
      <c r="GJ36" s="136"/>
      <c r="GK36" s="136"/>
      <c r="GL36" s="136"/>
      <c r="GM36" s="136"/>
      <c r="GN36" s="136"/>
      <c r="GO36" s="136"/>
      <c r="GP36" s="136"/>
      <c r="GQ36" s="136"/>
      <c r="GR36" s="136"/>
      <c r="GS36" s="136"/>
      <c r="GT36" s="136"/>
      <c r="GU36" s="136"/>
      <c r="GV36" s="136"/>
      <c r="GW36" s="136"/>
      <c r="GX36" s="136"/>
      <c r="GY36" s="136"/>
      <c r="GZ36" s="136"/>
      <c r="HA36" s="136"/>
      <c r="HB36" s="136"/>
      <c r="HC36" s="136"/>
      <c r="HD36" s="136"/>
      <c r="HE36" s="136"/>
      <c r="HF36" s="136"/>
      <c r="HG36" s="136"/>
      <c r="HH36" s="136"/>
      <c r="HI36" s="136"/>
      <c r="HJ36" s="136"/>
      <c r="HK36" s="136"/>
      <c r="HL36" s="136"/>
      <c r="HM36" s="136"/>
      <c r="HN36" s="136"/>
      <c r="HO36" s="136"/>
      <c r="HP36" s="136"/>
      <c r="HQ36" s="136"/>
      <c r="HR36" s="136"/>
      <c r="HS36" s="136"/>
      <c r="HT36" s="136"/>
      <c r="HU36" s="136"/>
      <c r="HV36" s="136"/>
      <c r="HW36" s="136"/>
      <c r="HX36" s="136"/>
      <c r="HY36" s="136"/>
      <c r="HZ36" s="136"/>
      <c r="IA36" s="136"/>
      <c r="IB36" s="136"/>
      <c r="IC36" s="136"/>
      <c r="ID36" s="136"/>
      <c r="IE36" s="136"/>
      <c r="IF36" s="136"/>
      <c r="IG36" s="136"/>
      <c r="IH36" s="136"/>
      <c r="II36" s="136"/>
      <c r="IJ36" s="136"/>
      <c r="IK36" s="136"/>
      <c r="IL36" s="136"/>
      <c r="IM36" s="136"/>
      <c r="IN36" s="136"/>
      <c r="IO36" s="136"/>
      <c r="IP36" s="136"/>
      <c r="IQ36" s="136"/>
      <c r="IR36" s="136"/>
      <c r="IS36" s="136"/>
      <c r="IT36" s="136"/>
      <c r="IU36" s="136"/>
    </row>
    <row r="37" spans="1:255" ht="27" customHeight="1">
      <c r="A37" s="381" t="s">
        <v>208</v>
      </c>
      <c r="B37" s="363" t="s">
        <v>251</v>
      </c>
      <c r="C37" s="205">
        <v>2</v>
      </c>
      <c r="D37" s="205"/>
      <c r="E37" s="205"/>
      <c r="F37" s="376"/>
      <c r="G37" s="379">
        <v>5.5</v>
      </c>
      <c r="H37" s="205">
        <v>165</v>
      </c>
      <c r="I37" s="205">
        <v>72</v>
      </c>
      <c r="J37" s="205">
        <v>18</v>
      </c>
      <c r="K37" s="205">
        <v>18</v>
      </c>
      <c r="L37" s="205"/>
      <c r="M37" s="205">
        <v>93</v>
      </c>
      <c r="N37" s="194"/>
      <c r="O37" s="287">
        <v>4</v>
      </c>
      <c r="P37" s="376"/>
      <c r="Q37" s="361">
        <v>4</v>
      </c>
      <c r="R37" s="361"/>
      <c r="S37" s="361"/>
      <c r="T37" s="151" t="s">
        <v>303</v>
      </c>
      <c r="U37" s="135" t="s">
        <v>300</v>
      </c>
      <c r="W37" s="135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  <c r="DR37" s="136"/>
      <c r="DS37" s="136"/>
      <c r="DT37" s="136"/>
      <c r="DU37" s="136"/>
      <c r="DV37" s="136"/>
      <c r="DW37" s="136"/>
      <c r="DX37" s="136"/>
      <c r="DY37" s="136"/>
      <c r="DZ37" s="136"/>
      <c r="EA37" s="136"/>
      <c r="EB37" s="136"/>
      <c r="EC37" s="136"/>
      <c r="ED37" s="136"/>
      <c r="EE37" s="136"/>
      <c r="EF37" s="136"/>
      <c r="EG37" s="136"/>
      <c r="EH37" s="136"/>
      <c r="EI37" s="136"/>
      <c r="EJ37" s="136"/>
      <c r="EK37" s="136"/>
      <c r="EL37" s="136"/>
      <c r="EM37" s="136"/>
      <c r="EN37" s="136"/>
      <c r="EO37" s="136"/>
      <c r="EP37" s="136"/>
      <c r="EQ37" s="136"/>
      <c r="ER37" s="136"/>
      <c r="ES37" s="136"/>
      <c r="ET37" s="136"/>
      <c r="EU37" s="136"/>
      <c r="EV37" s="136"/>
      <c r="EW37" s="136"/>
      <c r="EX37" s="136"/>
      <c r="EY37" s="136"/>
      <c r="EZ37" s="136"/>
      <c r="FA37" s="136"/>
      <c r="FB37" s="136"/>
      <c r="FC37" s="136"/>
      <c r="FD37" s="136"/>
      <c r="FE37" s="136"/>
      <c r="FF37" s="136"/>
      <c r="FG37" s="136"/>
      <c r="FH37" s="136"/>
      <c r="FI37" s="136"/>
      <c r="FJ37" s="136"/>
      <c r="FK37" s="136"/>
      <c r="FL37" s="136"/>
      <c r="FM37" s="136"/>
      <c r="FN37" s="136"/>
      <c r="FO37" s="136"/>
      <c r="FP37" s="136"/>
      <c r="FQ37" s="136"/>
      <c r="FR37" s="136"/>
      <c r="FS37" s="136"/>
      <c r="FT37" s="136"/>
      <c r="FU37" s="136"/>
      <c r="FV37" s="136"/>
      <c r="FW37" s="136"/>
      <c r="FX37" s="136"/>
      <c r="FY37" s="136"/>
      <c r="FZ37" s="136"/>
      <c r="GA37" s="136"/>
      <c r="GB37" s="136"/>
      <c r="GC37" s="136"/>
      <c r="GD37" s="136"/>
      <c r="GE37" s="136"/>
      <c r="GF37" s="136"/>
      <c r="GG37" s="136"/>
      <c r="GH37" s="136"/>
      <c r="GI37" s="136"/>
      <c r="GJ37" s="136"/>
      <c r="GK37" s="136"/>
      <c r="GL37" s="136"/>
      <c r="GM37" s="136"/>
      <c r="GN37" s="136"/>
      <c r="GO37" s="136"/>
      <c r="GP37" s="136"/>
      <c r="GQ37" s="136"/>
      <c r="GR37" s="136"/>
      <c r="GS37" s="136"/>
      <c r="GT37" s="136"/>
      <c r="GU37" s="136"/>
      <c r="GV37" s="136"/>
      <c r="GW37" s="136"/>
      <c r="GX37" s="136"/>
      <c r="GY37" s="136"/>
      <c r="GZ37" s="136"/>
      <c r="HA37" s="136"/>
      <c r="HB37" s="136"/>
      <c r="HC37" s="136"/>
      <c r="HD37" s="136"/>
      <c r="HE37" s="136"/>
      <c r="HF37" s="136"/>
      <c r="HG37" s="136"/>
      <c r="HH37" s="136"/>
      <c r="HI37" s="136"/>
      <c r="HJ37" s="136"/>
      <c r="HK37" s="136"/>
      <c r="HL37" s="136"/>
      <c r="HM37" s="136"/>
      <c r="HN37" s="136"/>
      <c r="HO37" s="136"/>
      <c r="HP37" s="136"/>
      <c r="HQ37" s="136"/>
      <c r="HR37" s="136"/>
      <c r="HS37" s="136"/>
      <c r="HT37" s="136"/>
      <c r="HU37" s="136"/>
      <c r="HV37" s="136"/>
      <c r="HW37" s="136"/>
      <c r="HX37" s="136"/>
      <c r="HY37" s="136"/>
      <c r="HZ37" s="136"/>
      <c r="IA37" s="136"/>
      <c r="IB37" s="136"/>
      <c r="IC37" s="136"/>
      <c r="ID37" s="136"/>
      <c r="IE37" s="136"/>
      <c r="IF37" s="136"/>
      <c r="IG37" s="136"/>
      <c r="IH37" s="136"/>
      <c r="II37" s="136"/>
      <c r="IJ37" s="136"/>
      <c r="IK37" s="136"/>
      <c r="IL37" s="136"/>
      <c r="IM37" s="136"/>
      <c r="IN37" s="136"/>
      <c r="IO37" s="136"/>
      <c r="IP37" s="136"/>
      <c r="IQ37" s="136"/>
      <c r="IR37" s="136"/>
      <c r="IS37" s="136"/>
      <c r="IT37" s="136"/>
      <c r="IU37" s="136"/>
    </row>
    <row r="38" spans="1:255" ht="27" customHeight="1">
      <c r="A38" s="381" t="s">
        <v>210</v>
      </c>
      <c r="B38" s="363" t="s">
        <v>250</v>
      </c>
      <c r="C38" s="205">
        <v>2</v>
      </c>
      <c r="D38" s="205"/>
      <c r="E38" s="205"/>
      <c r="F38" s="376"/>
      <c r="G38" s="379">
        <v>5.5</v>
      </c>
      <c r="H38" s="205">
        <v>165</v>
      </c>
      <c r="I38" s="205">
        <v>72</v>
      </c>
      <c r="J38" s="205">
        <v>18</v>
      </c>
      <c r="K38" s="205">
        <v>18</v>
      </c>
      <c r="L38" s="205"/>
      <c r="M38" s="205">
        <v>93</v>
      </c>
      <c r="N38" s="295"/>
      <c r="O38" s="295">
        <v>4</v>
      </c>
      <c r="P38" s="376"/>
      <c r="Q38" s="361">
        <v>4</v>
      </c>
      <c r="R38" s="377"/>
      <c r="S38" s="377"/>
      <c r="T38" s="151" t="s">
        <v>303</v>
      </c>
      <c r="U38" s="135" t="s">
        <v>300</v>
      </c>
      <c r="W38" s="151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184"/>
      <c r="BN38" s="184"/>
      <c r="BO38" s="184"/>
      <c r="BP38" s="184"/>
      <c r="BQ38" s="184"/>
      <c r="BR38" s="184"/>
      <c r="BS38" s="184"/>
      <c r="BT38" s="184"/>
      <c r="BU38" s="184"/>
      <c r="BV38" s="184"/>
      <c r="BW38" s="184"/>
      <c r="BX38" s="184"/>
      <c r="BY38" s="184"/>
      <c r="BZ38" s="184"/>
      <c r="CA38" s="184"/>
      <c r="CB38" s="184"/>
      <c r="CC38" s="184"/>
      <c r="CD38" s="184"/>
      <c r="CE38" s="184"/>
      <c r="CF38" s="184"/>
      <c r="CG38" s="184"/>
      <c r="CH38" s="184"/>
      <c r="CI38" s="184"/>
      <c r="CJ38" s="184"/>
      <c r="CK38" s="184"/>
      <c r="CL38" s="184"/>
      <c r="CM38" s="184"/>
      <c r="CN38" s="184"/>
      <c r="CO38" s="184"/>
      <c r="CP38" s="184"/>
      <c r="CQ38" s="184"/>
      <c r="CR38" s="184"/>
      <c r="CS38" s="184"/>
      <c r="CT38" s="184"/>
      <c r="CU38" s="184"/>
      <c r="CV38" s="184"/>
      <c r="CW38" s="184"/>
      <c r="CX38" s="184"/>
      <c r="CY38" s="184"/>
      <c r="CZ38" s="184"/>
      <c r="DA38" s="184"/>
      <c r="DB38" s="184"/>
      <c r="DC38" s="184"/>
      <c r="DD38" s="184"/>
      <c r="DE38" s="184"/>
      <c r="DF38" s="184"/>
      <c r="DG38" s="184"/>
      <c r="DH38" s="184"/>
      <c r="DI38" s="184"/>
      <c r="DJ38" s="184"/>
      <c r="DK38" s="184"/>
      <c r="DL38" s="184"/>
      <c r="DM38" s="184"/>
      <c r="DN38" s="184"/>
      <c r="DO38" s="184"/>
      <c r="DP38" s="184"/>
      <c r="DQ38" s="184"/>
      <c r="DR38" s="184"/>
      <c r="DS38" s="184"/>
      <c r="DT38" s="184"/>
      <c r="DU38" s="184"/>
      <c r="DV38" s="184"/>
      <c r="DW38" s="184"/>
      <c r="DX38" s="184"/>
      <c r="DY38" s="184"/>
      <c r="DZ38" s="184"/>
      <c r="EA38" s="184"/>
      <c r="EB38" s="184"/>
      <c r="EC38" s="184"/>
      <c r="ED38" s="184"/>
      <c r="EE38" s="184"/>
      <c r="EF38" s="184"/>
      <c r="EG38" s="184"/>
      <c r="EH38" s="184"/>
      <c r="EI38" s="184"/>
      <c r="EJ38" s="184"/>
      <c r="EK38" s="184"/>
      <c r="EL38" s="184"/>
      <c r="EM38" s="184"/>
      <c r="EN38" s="184"/>
      <c r="EO38" s="184"/>
      <c r="EP38" s="184"/>
      <c r="EQ38" s="184"/>
      <c r="ER38" s="184"/>
      <c r="ES38" s="184"/>
      <c r="ET38" s="184"/>
      <c r="EU38" s="184"/>
      <c r="EV38" s="184"/>
      <c r="EW38" s="184"/>
      <c r="EX38" s="184"/>
      <c r="EY38" s="184"/>
      <c r="EZ38" s="184"/>
      <c r="FA38" s="184"/>
      <c r="FB38" s="184"/>
      <c r="FC38" s="184"/>
      <c r="FD38" s="184"/>
      <c r="FE38" s="184"/>
      <c r="FF38" s="184"/>
      <c r="FG38" s="184"/>
      <c r="FH38" s="184"/>
      <c r="FI38" s="184"/>
      <c r="FJ38" s="184"/>
      <c r="FK38" s="184"/>
      <c r="FL38" s="184"/>
      <c r="FM38" s="184"/>
      <c r="FN38" s="184"/>
      <c r="FO38" s="184"/>
      <c r="FP38" s="184"/>
      <c r="FQ38" s="184"/>
      <c r="FR38" s="184"/>
      <c r="FS38" s="184"/>
      <c r="FT38" s="184"/>
      <c r="FU38" s="184"/>
      <c r="FV38" s="184"/>
      <c r="FW38" s="184"/>
      <c r="FX38" s="184"/>
      <c r="FY38" s="184"/>
      <c r="FZ38" s="184"/>
      <c r="GA38" s="184"/>
      <c r="GB38" s="184"/>
      <c r="GC38" s="184"/>
      <c r="GD38" s="184"/>
      <c r="GE38" s="184"/>
      <c r="GF38" s="184"/>
      <c r="GG38" s="184"/>
      <c r="GH38" s="184"/>
      <c r="GI38" s="184"/>
      <c r="GJ38" s="184"/>
      <c r="GK38" s="184"/>
      <c r="GL38" s="184"/>
      <c r="GM38" s="184"/>
      <c r="GN38" s="184"/>
      <c r="GO38" s="184"/>
      <c r="GP38" s="184"/>
      <c r="GQ38" s="184"/>
      <c r="GR38" s="184"/>
      <c r="GS38" s="184"/>
      <c r="GT38" s="184"/>
      <c r="GU38" s="184"/>
      <c r="GV38" s="184"/>
      <c r="GW38" s="184"/>
      <c r="GX38" s="184"/>
      <c r="GY38" s="184"/>
      <c r="GZ38" s="184"/>
      <c r="HA38" s="184"/>
      <c r="HB38" s="184"/>
      <c r="HC38" s="184"/>
      <c r="HD38" s="184"/>
      <c r="HE38" s="184"/>
      <c r="HF38" s="184"/>
      <c r="HG38" s="184"/>
      <c r="HH38" s="184"/>
      <c r="HI38" s="184"/>
      <c r="HJ38" s="184"/>
      <c r="HK38" s="184"/>
      <c r="HL38" s="184"/>
      <c r="HM38" s="184"/>
      <c r="HN38" s="184"/>
      <c r="HO38" s="184"/>
      <c r="HP38" s="184"/>
      <c r="HQ38" s="184"/>
      <c r="HR38" s="184"/>
      <c r="HS38" s="184"/>
      <c r="HT38" s="184"/>
      <c r="HU38" s="184"/>
      <c r="HV38" s="184"/>
      <c r="HW38" s="184"/>
      <c r="HX38" s="184"/>
      <c r="HY38" s="184"/>
      <c r="HZ38" s="184"/>
      <c r="IA38" s="184"/>
      <c r="IB38" s="184"/>
      <c r="IC38" s="184"/>
      <c r="ID38" s="184"/>
      <c r="IE38" s="184"/>
      <c r="IF38" s="184"/>
      <c r="IG38" s="184"/>
      <c r="IH38" s="184"/>
      <c r="II38" s="184"/>
      <c r="IJ38" s="184"/>
      <c r="IK38" s="184"/>
      <c r="IL38" s="184"/>
      <c r="IM38" s="184"/>
      <c r="IN38" s="184"/>
      <c r="IO38" s="184"/>
      <c r="IP38" s="184"/>
      <c r="IQ38" s="184"/>
      <c r="IR38" s="184"/>
      <c r="IS38" s="184"/>
      <c r="IT38" s="184"/>
      <c r="IU38" s="184"/>
    </row>
    <row r="39" spans="1:255" ht="27" customHeight="1">
      <c r="A39" s="381" t="s">
        <v>232</v>
      </c>
      <c r="B39" s="387" t="s">
        <v>268</v>
      </c>
      <c r="C39" s="186">
        <v>2</v>
      </c>
      <c r="D39" s="186"/>
      <c r="E39" s="186"/>
      <c r="F39" s="378"/>
      <c r="G39" s="379">
        <v>5.5</v>
      </c>
      <c r="H39" s="186">
        <v>165</v>
      </c>
      <c r="I39" s="205">
        <v>72</v>
      </c>
      <c r="J39" s="205">
        <v>18</v>
      </c>
      <c r="K39" s="205">
        <v>18</v>
      </c>
      <c r="L39" s="205"/>
      <c r="M39" s="205">
        <v>93</v>
      </c>
      <c r="N39" s="194"/>
      <c r="O39" s="295">
        <v>4</v>
      </c>
      <c r="P39" s="376"/>
      <c r="Q39" s="361">
        <v>4</v>
      </c>
      <c r="R39" s="361"/>
      <c r="S39" s="361"/>
      <c r="T39" s="151" t="s">
        <v>303</v>
      </c>
      <c r="U39" s="135" t="s">
        <v>300</v>
      </c>
      <c r="W39" s="135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/>
      <c r="DB39" s="136"/>
      <c r="DC39" s="136"/>
      <c r="DD39" s="136"/>
      <c r="DE39" s="136"/>
      <c r="DF39" s="136"/>
      <c r="DG39" s="136"/>
      <c r="DH39" s="136"/>
      <c r="DI39" s="136"/>
      <c r="DJ39" s="136"/>
      <c r="DK39" s="136"/>
      <c r="DL39" s="136"/>
      <c r="DM39" s="136"/>
      <c r="DN39" s="136"/>
      <c r="DO39" s="136"/>
      <c r="DP39" s="136"/>
      <c r="DQ39" s="136"/>
      <c r="DR39" s="136"/>
      <c r="DS39" s="136"/>
      <c r="DT39" s="136"/>
      <c r="DU39" s="136"/>
      <c r="DV39" s="136"/>
      <c r="DW39" s="136"/>
      <c r="DX39" s="136"/>
      <c r="DY39" s="136"/>
      <c r="DZ39" s="136"/>
      <c r="EA39" s="136"/>
      <c r="EB39" s="136"/>
      <c r="EC39" s="136"/>
      <c r="ED39" s="136"/>
      <c r="EE39" s="136"/>
      <c r="EF39" s="136"/>
      <c r="EG39" s="136"/>
      <c r="EH39" s="136"/>
      <c r="EI39" s="136"/>
      <c r="EJ39" s="136"/>
      <c r="EK39" s="136"/>
      <c r="EL39" s="136"/>
      <c r="EM39" s="136"/>
      <c r="EN39" s="136"/>
      <c r="EO39" s="136"/>
      <c r="EP39" s="136"/>
      <c r="EQ39" s="136"/>
      <c r="ER39" s="136"/>
      <c r="ES39" s="136"/>
      <c r="ET39" s="136"/>
      <c r="EU39" s="136"/>
      <c r="EV39" s="136"/>
      <c r="EW39" s="136"/>
      <c r="EX39" s="136"/>
      <c r="EY39" s="136"/>
      <c r="EZ39" s="136"/>
      <c r="FA39" s="136"/>
      <c r="FB39" s="136"/>
      <c r="FC39" s="136"/>
      <c r="FD39" s="136"/>
      <c r="FE39" s="136"/>
      <c r="FF39" s="136"/>
      <c r="FG39" s="136"/>
      <c r="FH39" s="136"/>
      <c r="FI39" s="136"/>
      <c r="FJ39" s="136"/>
      <c r="FK39" s="136"/>
      <c r="FL39" s="136"/>
      <c r="FM39" s="136"/>
      <c r="FN39" s="136"/>
      <c r="FO39" s="136"/>
      <c r="FP39" s="136"/>
      <c r="FQ39" s="136"/>
      <c r="FR39" s="136"/>
      <c r="FS39" s="136"/>
      <c r="FT39" s="136"/>
      <c r="FU39" s="136"/>
      <c r="FV39" s="136"/>
      <c r="FW39" s="136"/>
      <c r="FX39" s="136"/>
      <c r="FY39" s="136"/>
      <c r="FZ39" s="136"/>
      <c r="GA39" s="136"/>
      <c r="GB39" s="136"/>
      <c r="GC39" s="136"/>
      <c r="GD39" s="136"/>
      <c r="GE39" s="136"/>
      <c r="GF39" s="136"/>
      <c r="GG39" s="136"/>
      <c r="GH39" s="136"/>
      <c r="GI39" s="136"/>
      <c r="GJ39" s="136"/>
      <c r="GK39" s="136"/>
      <c r="GL39" s="136"/>
      <c r="GM39" s="136"/>
      <c r="GN39" s="136"/>
      <c r="GO39" s="136"/>
      <c r="GP39" s="136"/>
      <c r="GQ39" s="136"/>
      <c r="GR39" s="136"/>
      <c r="GS39" s="136"/>
      <c r="GT39" s="136"/>
      <c r="GU39" s="136"/>
      <c r="GV39" s="136"/>
      <c r="GW39" s="136"/>
      <c r="GX39" s="136"/>
      <c r="GY39" s="136"/>
      <c r="GZ39" s="136"/>
      <c r="HA39" s="136"/>
      <c r="HB39" s="136"/>
      <c r="HC39" s="136"/>
      <c r="HD39" s="136"/>
      <c r="HE39" s="136"/>
      <c r="HF39" s="136"/>
      <c r="HG39" s="136"/>
      <c r="HH39" s="136"/>
      <c r="HI39" s="136"/>
      <c r="HJ39" s="136"/>
      <c r="HK39" s="136"/>
      <c r="HL39" s="136"/>
      <c r="HM39" s="136"/>
      <c r="HN39" s="136"/>
      <c r="HO39" s="136"/>
      <c r="HP39" s="136"/>
      <c r="HQ39" s="136"/>
      <c r="HR39" s="136"/>
      <c r="HS39" s="136"/>
      <c r="HT39" s="136"/>
      <c r="HU39" s="136"/>
      <c r="HV39" s="136"/>
      <c r="HW39" s="136"/>
      <c r="HX39" s="136"/>
      <c r="HY39" s="136"/>
      <c r="HZ39" s="136"/>
      <c r="IA39" s="136"/>
      <c r="IB39" s="136"/>
      <c r="IC39" s="136"/>
      <c r="ID39" s="136"/>
      <c r="IE39" s="136"/>
      <c r="IF39" s="136"/>
      <c r="IG39" s="136"/>
      <c r="IH39" s="136"/>
      <c r="II39" s="136"/>
      <c r="IJ39" s="136"/>
      <c r="IK39" s="136"/>
      <c r="IL39" s="136"/>
      <c r="IM39" s="136"/>
      <c r="IN39" s="136"/>
      <c r="IO39" s="136"/>
      <c r="IP39" s="136"/>
      <c r="IQ39" s="136"/>
      <c r="IR39" s="136"/>
      <c r="IS39" s="136"/>
      <c r="IT39" s="136"/>
      <c r="IU39" s="136"/>
    </row>
    <row r="40" spans="1:255" ht="27" customHeight="1">
      <c r="A40" s="381" t="s">
        <v>238</v>
      </c>
      <c r="B40" s="387" t="s">
        <v>258</v>
      </c>
      <c r="C40" s="186">
        <v>2</v>
      </c>
      <c r="D40" s="186"/>
      <c r="E40" s="186"/>
      <c r="F40" s="378"/>
      <c r="G40" s="379">
        <v>5.5</v>
      </c>
      <c r="H40" s="186">
        <v>165</v>
      </c>
      <c r="I40" s="205">
        <v>72</v>
      </c>
      <c r="J40" s="205">
        <v>18</v>
      </c>
      <c r="K40" s="205">
        <v>18</v>
      </c>
      <c r="L40" s="205"/>
      <c r="M40" s="205">
        <v>93</v>
      </c>
      <c r="N40" s="194"/>
      <c r="O40" s="295">
        <v>4</v>
      </c>
      <c r="P40" s="376"/>
      <c r="Q40" s="361">
        <v>4</v>
      </c>
      <c r="R40" s="361"/>
      <c r="S40" s="361"/>
      <c r="T40" s="151" t="s">
        <v>303</v>
      </c>
      <c r="U40" s="135" t="s">
        <v>300</v>
      </c>
      <c r="W40" s="135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  <c r="DD40" s="136"/>
      <c r="DE40" s="136"/>
      <c r="DF40" s="136"/>
      <c r="DG40" s="136"/>
      <c r="DH40" s="136"/>
      <c r="DI40" s="136"/>
      <c r="DJ40" s="136"/>
      <c r="DK40" s="136"/>
      <c r="DL40" s="136"/>
      <c r="DM40" s="136"/>
      <c r="DN40" s="136"/>
      <c r="DO40" s="136"/>
      <c r="DP40" s="136"/>
      <c r="DQ40" s="136"/>
      <c r="DR40" s="136"/>
      <c r="DS40" s="136"/>
      <c r="DT40" s="136"/>
      <c r="DU40" s="136"/>
      <c r="DV40" s="136"/>
      <c r="DW40" s="136"/>
      <c r="DX40" s="136"/>
      <c r="DY40" s="136"/>
      <c r="DZ40" s="136"/>
      <c r="EA40" s="136"/>
      <c r="EB40" s="136"/>
      <c r="EC40" s="136"/>
      <c r="ED40" s="136"/>
      <c r="EE40" s="136"/>
      <c r="EF40" s="136"/>
      <c r="EG40" s="136"/>
      <c r="EH40" s="136"/>
      <c r="EI40" s="136"/>
      <c r="EJ40" s="136"/>
      <c r="EK40" s="136"/>
      <c r="EL40" s="136"/>
      <c r="EM40" s="136"/>
      <c r="EN40" s="136"/>
      <c r="EO40" s="136"/>
      <c r="EP40" s="136"/>
      <c r="EQ40" s="136"/>
      <c r="ER40" s="136"/>
      <c r="ES40" s="136"/>
      <c r="ET40" s="136"/>
      <c r="EU40" s="136"/>
      <c r="EV40" s="136"/>
      <c r="EW40" s="136"/>
      <c r="EX40" s="136"/>
      <c r="EY40" s="136"/>
      <c r="EZ40" s="136"/>
      <c r="FA40" s="136"/>
      <c r="FB40" s="136"/>
      <c r="FC40" s="136"/>
      <c r="FD40" s="136"/>
      <c r="FE40" s="136"/>
      <c r="FF40" s="136"/>
      <c r="FG40" s="136"/>
      <c r="FH40" s="136"/>
      <c r="FI40" s="136"/>
      <c r="FJ40" s="136"/>
      <c r="FK40" s="136"/>
      <c r="FL40" s="136"/>
      <c r="FM40" s="136"/>
      <c r="FN40" s="136"/>
      <c r="FO40" s="136"/>
      <c r="FP40" s="136"/>
      <c r="FQ40" s="136"/>
      <c r="FR40" s="136"/>
      <c r="FS40" s="136"/>
      <c r="FT40" s="136"/>
      <c r="FU40" s="136"/>
      <c r="FV40" s="136"/>
      <c r="FW40" s="136"/>
      <c r="FX40" s="136"/>
      <c r="FY40" s="136"/>
      <c r="FZ40" s="136"/>
      <c r="GA40" s="136"/>
      <c r="GB40" s="136"/>
      <c r="GC40" s="136"/>
      <c r="GD40" s="136"/>
      <c r="GE40" s="136"/>
      <c r="GF40" s="136"/>
      <c r="GG40" s="136"/>
      <c r="GH40" s="136"/>
      <c r="GI40" s="136"/>
      <c r="GJ40" s="136"/>
      <c r="GK40" s="136"/>
      <c r="GL40" s="136"/>
      <c r="GM40" s="136"/>
      <c r="GN40" s="136"/>
      <c r="GO40" s="136"/>
      <c r="GP40" s="136"/>
      <c r="GQ40" s="136"/>
      <c r="GR40" s="136"/>
      <c r="GS40" s="136"/>
      <c r="GT40" s="136"/>
      <c r="GU40" s="136"/>
      <c r="GV40" s="136"/>
      <c r="GW40" s="136"/>
      <c r="GX40" s="136"/>
      <c r="GY40" s="136"/>
      <c r="GZ40" s="136"/>
      <c r="HA40" s="136"/>
      <c r="HB40" s="136"/>
      <c r="HC40" s="136"/>
      <c r="HD40" s="136"/>
      <c r="HE40" s="136"/>
      <c r="HF40" s="136"/>
      <c r="HG40" s="136"/>
      <c r="HH40" s="136"/>
      <c r="HI40" s="136"/>
      <c r="HJ40" s="136"/>
      <c r="HK40" s="136"/>
      <c r="HL40" s="136"/>
      <c r="HM40" s="136"/>
      <c r="HN40" s="136"/>
      <c r="HO40" s="136"/>
      <c r="HP40" s="136"/>
      <c r="HQ40" s="136"/>
      <c r="HR40" s="136"/>
      <c r="HS40" s="136"/>
      <c r="HT40" s="136"/>
      <c r="HU40" s="136"/>
      <c r="HV40" s="136"/>
      <c r="HW40" s="136"/>
      <c r="HX40" s="136"/>
      <c r="HY40" s="136"/>
      <c r="HZ40" s="136"/>
      <c r="IA40" s="136"/>
      <c r="IB40" s="136"/>
      <c r="IC40" s="136"/>
      <c r="ID40" s="136"/>
      <c r="IE40" s="136"/>
      <c r="IF40" s="136"/>
      <c r="IG40" s="136"/>
      <c r="IH40" s="136"/>
      <c r="II40" s="136"/>
      <c r="IJ40" s="136"/>
      <c r="IK40" s="136"/>
      <c r="IL40" s="136"/>
      <c r="IM40" s="136"/>
      <c r="IN40" s="136"/>
      <c r="IO40" s="136"/>
      <c r="IP40" s="136"/>
      <c r="IQ40" s="136"/>
      <c r="IR40" s="136"/>
      <c r="IS40" s="136"/>
      <c r="IT40" s="136"/>
      <c r="IU40" s="136"/>
    </row>
    <row r="41" spans="1:255" ht="27" customHeight="1">
      <c r="A41" s="381" t="s">
        <v>242</v>
      </c>
      <c r="B41" s="387" t="s">
        <v>259</v>
      </c>
      <c r="C41" s="205">
        <v>2</v>
      </c>
      <c r="D41" s="205"/>
      <c r="E41" s="205"/>
      <c r="F41" s="376"/>
      <c r="G41" s="379">
        <v>5.5</v>
      </c>
      <c r="H41" s="205">
        <v>165</v>
      </c>
      <c r="I41" s="205">
        <v>72</v>
      </c>
      <c r="J41" s="205">
        <v>18</v>
      </c>
      <c r="K41" s="205">
        <v>18</v>
      </c>
      <c r="L41" s="205"/>
      <c r="M41" s="205">
        <v>93</v>
      </c>
      <c r="N41" s="295"/>
      <c r="O41" s="295">
        <v>4</v>
      </c>
      <c r="P41" s="376"/>
      <c r="Q41" s="361">
        <v>4</v>
      </c>
      <c r="R41" s="377"/>
      <c r="S41" s="377"/>
      <c r="T41" s="151" t="s">
        <v>303</v>
      </c>
      <c r="U41" s="135" t="s">
        <v>300</v>
      </c>
      <c r="W41" s="151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4"/>
      <c r="BO41" s="184"/>
      <c r="BP41" s="184"/>
      <c r="BQ41" s="184"/>
      <c r="BR41" s="184"/>
      <c r="BS41" s="184"/>
      <c r="BT41" s="184"/>
      <c r="BU41" s="184"/>
      <c r="BV41" s="184"/>
      <c r="BW41" s="184"/>
      <c r="BX41" s="184"/>
      <c r="BY41" s="184"/>
      <c r="BZ41" s="184"/>
      <c r="CA41" s="184"/>
      <c r="CB41" s="184"/>
      <c r="CC41" s="184"/>
      <c r="CD41" s="184"/>
      <c r="CE41" s="184"/>
      <c r="CF41" s="184"/>
      <c r="CG41" s="184"/>
      <c r="CH41" s="184"/>
      <c r="CI41" s="184"/>
      <c r="CJ41" s="184"/>
      <c r="CK41" s="184"/>
      <c r="CL41" s="184"/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4"/>
      <c r="FF41" s="184"/>
      <c r="FG41" s="184"/>
      <c r="FH41" s="184"/>
      <c r="FI41" s="184"/>
      <c r="FJ41" s="184"/>
      <c r="FK41" s="184"/>
      <c r="FL41" s="184"/>
      <c r="FM41" s="184"/>
      <c r="FN41" s="184"/>
      <c r="FO41" s="184"/>
      <c r="FP41" s="184"/>
      <c r="FQ41" s="184"/>
      <c r="FR41" s="184"/>
      <c r="FS41" s="184"/>
      <c r="FT41" s="184"/>
      <c r="FU41" s="184"/>
      <c r="FV41" s="184"/>
      <c r="FW41" s="184"/>
      <c r="FX41" s="184"/>
      <c r="FY41" s="184"/>
      <c r="FZ41" s="184"/>
      <c r="GA41" s="184"/>
      <c r="GB41" s="184"/>
      <c r="GC41" s="184"/>
      <c r="GD41" s="184"/>
      <c r="GE41" s="184"/>
      <c r="GF41" s="184"/>
      <c r="GG41" s="184"/>
      <c r="GH41" s="184"/>
      <c r="GI41" s="184"/>
      <c r="GJ41" s="184"/>
      <c r="GK41" s="184"/>
      <c r="GL41" s="184"/>
      <c r="GM41" s="184"/>
      <c r="GN41" s="184"/>
      <c r="GO41" s="184"/>
      <c r="GP41" s="184"/>
      <c r="GQ41" s="184"/>
      <c r="GR41" s="184"/>
      <c r="GS41" s="184"/>
      <c r="GT41" s="184"/>
      <c r="GU41" s="184"/>
      <c r="GV41" s="184"/>
      <c r="GW41" s="184"/>
      <c r="GX41" s="184"/>
      <c r="GY41" s="184"/>
      <c r="GZ41" s="184"/>
      <c r="HA41" s="184"/>
      <c r="HB41" s="184"/>
      <c r="HC41" s="184"/>
      <c r="HD41" s="184"/>
      <c r="HE41" s="184"/>
      <c r="HF41" s="184"/>
      <c r="HG41" s="184"/>
      <c r="HH41" s="184"/>
      <c r="HI41" s="184"/>
      <c r="HJ41" s="184"/>
      <c r="HK41" s="184"/>
      <c r="HL41" s="184"/>
      <c r="HM41" s="184"/>
      <c r="HN41" s="184"/>
      <c r="HO41" s="184"/>
      <c r="HP41" s="184"/>
      <c r="HQ41" s="184"/>
      <c r="HR41" s="184"/>
      <c r="HS41" s="184"/>
      <c r="HT41" s="184"/>
      <c r="HU41" s="184"/>
      <c r="HV41" s="184"/>
      <c r="HW41" s="184"/>
      <c r="HX41" s="184"/>
      <c r="HY41" s="184"/>
      <c r="HZ41" s="184"/>
      <c r="IA41" s="184"/>
      <c r="IB41" s="184"/>
      <c r="IC41" s="184"/>
      <c r="ID41" s="184"/>
      <c r="IE41" s="184"/>
      <c r="IF41" s="184"/>
      <c r="IG41" s="184"/>
      <c r="IH41" s="184"/>
      <c r="II41" s="184"/>
      <c r="IJ41" s="184"/>
      <c r="IK41" s="184"/>
      <c r="IL41" s="184"/>
      <c r="IM41" s="184"/>
      <c r="IN41" s="184"/>
      <c r="IO41" s="184"/>
      <c r="IP41" s="184"/>
      <c r="IQ41" s="184"/>
      <c r="IR41" s="184"/>
      <c r="IS41" s="184"/>
      <c r="IT41" s="184"/>
      <c r="IU41" s="184"/>
    </row>
    <row r="42" spans="2:21" ht="15.75">
      <c r="B42" s="349" t="s">
        <v>323</v>
      </c>
      <c r="Q42" s="107" t="s">
        <v>43</v>
      </c>
      <c r="T42" s="108" t="s">
        <v>325</v>
      </c>
      <c r="U42" s="108" t="s">
        <v>326</v>
      </c>
    </row>
    <row r="44" spans="1:19" ht="15.75">
      <c r="A44" s="369"/>
      <c r="B44" s="450" t="s">
        <v>289</v>
      </c>
      <c r="C44" s="369"/>
      <c r="D44" s="369"/>
      <c r="E44" s="369"/>
      <c r="F44" s="369"/>
      <c r="G44" s="369"/>
      <c r="H44" s="369"/>
      <c r="I44" s="369"/>
      <c r="J44" s="369"/>
      <c r="K44" s="369"/>
      <c r="L44" s="369"/>
      <c r="M44" s="369"/>
      <c r="N44" s="369"/>
      <c r="O44" s="369"/>
      <c r="P44" s="369"/>
      <c r="Q44" s="369"/>
      <c r="R44" s="369"/>
      <c r="S44" s="369"/>
    </row>
    <row r="45" spans="1:255" s="10" customFormat="1" ht="14.25" customHeight="1">
      <c r="A45" s="360" t="s">
        <v>272</v>
      </c>
      <c r="B45" s="351" t="s">
        <v>23</v>
      </c>
      <c r="C45" s="134">
        <v>2</v>
      </c>
      <c r="D45" s="134"/>
      <c r="E45" s="134"/>
      <c r="F45" s="139"/>
      <c r="G45" s="352">
        <v>1</v>
      </c>
      <c r="H45" s="134">
        <v>30</v>
      </c>
      <c r="I45" s="134">
        <v>18</v>
      </c>
      <c r="J45" s="134"/>
      <c r="K45" s="134"/>
      <c r="L45" s="134">
        <v>9</v>
      </c>
      <c r="M45" s="134">
        <v>12</v>
      </c>
      <c r="N45" s="134"/>
      <c r="O45" s="139">
        <v>1</v>
      </c>
      <c r="P45" s="139"/>
      <c r="Q45" s="361">
        <v>1</v>
      </c>
      <c r="R45" s="361"/>
      <c r="S45" s="361"/>
      <c r="T45" s="135" t="s">
        <v>296</v>
      </c>
      <c r="U45" s="135" t="s">
        <v>299</v>
      </c>
      <c r="V45" s="135" t="s">
        <v>333</v>
      </c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s="10" customFormat="1" ht="14.25" customHeight="1">
      <c r="A46" s="364" t="s">
        <v>168</v>
      </c>
      <c r="B46" s="365" t="s">
        <v>245</v>
      </c>
      <c r="C46" s="131">
        <v>2</v>
      </c>
      <c r="D46" s="131"/>
      <c r="E46" s="131"/>
      <c r="F46" s="131"/>
      <c r="G46" s="371">
        <v>6.5</v>
      </c>
      <c r="H46" s="131">
        <v>195</v>
      </c>
      <c r="I46" s="131">
        <v>54</v>
      </c>
      <c r="J46" s="131">
        <v>18</v>
      </c>
      <c r="K46" s="131">
        <v>9</v>
      </c>
      <c r="L46" s="131"/>
      <c r="M46" s="131">
        <v>141</v>
      </c>
      <c r="N46" s="361"/>
      <c r="O46" s="138">
        <v>3</v>
      </c>
      <c r="P46" s="138"/>
      <c r="Q46" s="361">
        <v>3</v>
      </c>
      <c r="R46" s="361"/>
      <c r="S46" s="361"/>
      <c r="T46" s="135" t="s">
        <v>297</v>
      </c>
      <c r="U46" s="135" t="s">
        <v>300</v>
      </c>
      <c r="V46" s="135" t="s">
        <v>333</v>
      </c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s="10" customFormat="1" ht="14.25" customHeight="1">
      <c r="A47" s="367" t="s">
        <v>176</v>
      </c>
      <c r="B47" s="372" t="s">
        <v>274</v>
      </c>
      <c r="C47" s="131"/>
      <c r="D47" s="131"/>
      <c r="E47" s="131">
        <v>2</v>
      </c>
      <c r="F47" s="368"/>
      <c r="G47" s="354">
        <v>1</v>
      </c>
      <c r="H47" s="131">
        <v>30</v>
      </c>
      <c r="I47" s="131">
        <v>18</v>
      </c>
      <c r="J47" s="131"/>
      <c r="K47" s="131"/>
      <c r="L47" s="131">
        <v>9</v>
      </c>
      <c r="M47" s="131">
        <v>12</v>
      </c>
      <c r="N47" s="138"/>
      <c r="O47" s="138">
        <v>1</v>
      </c>
      <c r="P47" s="138"/>
      <c r="Q47" s="361">
        <v>1</v>
      </c>
      <c r="R47" s="361"/>
      <c r="S47" s="361"/>
      <c r="T47" s="135" t="s">
        <v>297</v>
      </c>
      <c r="U47" s="135" t="s">
        <v>300</v>
      </c>
      <c r="V47" s="135" t="s">
        <v>287</v>
      </c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2:255" s="10" customFormat="1" ht="14.25" customHeight="1">
      <c r="B48" s="451" t="s">
        <v>205</v>
      </c>
      <c r="C48" s="373"/>
      <c r="D48" s="205">
        <v>2</v>
      </c>
      <c r="E48" s="205"/>
      <c r="F48" s="374"/>
      <c r="G48" s="375">
        <v>3</v>
      </c>
      <c r="H48" s="205">
        <v>90</v>
      </c>
      <c r="I48" s="205">
        <v>36</v>
      </c>
      <c r="J48" s="205">
        <v>9</v>
      </c>
      <c r="K48" s="205"/>
      <c r="L48" s="205">
        <v>9</v>
      </c>
      <c r="M48" s="205">
        <v>54</v>
      </c>
      <c r="N48" s="205"/>
      <c r="O48" s="205">
        <v>2</v>
      </c>
      <c r="P48" s="376"/>
      <c r="Q48" s="377">
        <v>2</v>
      </c>
      <c r="R48" s="107"/>
      <c r="S48" s="108"/>
      <c r="T48" s="151" t="s">
        <v>302</v>
      </c>
      <c r="U48" s="151"/>
      <c r="V48" s="135" t="s">
        <v>286</v>
      </c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2:255" s="10" customFormat="1" ht="14.25" customHeight="1">
      <c r="B49" s="451" t="s">
        <v>206</v>
      </c>
      <c r="C49" s="186"/>
      <c r="D49" s="186">
        <v>2</v>
      </c>
      <c r="E49" s="186"/>
      <c r="F49" s="378"/>
      <c r="G49" s="379">
        <v>3</v>
      </c>
      <c r="H49" s="205">
        <v>90</v>
      </c>
      <c r="I49" s="186">
        <v>36</v>
      </c>
      <c r="J49" s="205">
        <v>9</v>
      </c>
      <c r="K49" s="205"/>
      <c r="L49" s="205">
        <v>9</v>
      </c>
      <c r="M49" s="186">
        <v>54</v>
      </c>
      <c r="N49" s="374"/>
      <c r="O49" s="194">
        <v>2</v>
      </c>
      <c r="P49" s="376"/>
      <c r="Q49" s="377">
        <v>2</v>
      </c>
      <c r="R49" s="107"/>
      <c r="S49" s="108"/>
      <c r="T49" s="151" t="s">
        <v>302</v>
      </c>
      <c r="U49" s="151"/>
      <c r="V49" s="135" t="s">
        <v>286</v>
      </c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55" s="10" customFormat="1" ht="14.25" customHeight="1">
      <c r="A50" s="360" t="s">
        <v>199</v>
      </c>
      <c r="B50" s="351" t="s">
        <v>269</v>
      </c>
      <c r="C50" s="134"/>
      <c r="D50" s="205">
        <v>2</v>
      </c>
      <c r="E50" s="205"/>
      <c r="F50" s="374"/>
      <c r="G50" s="375">
        <v>3</v>
      </c>
      <c r="H50" s="205">
        <v>90</v>
      </c>
      <c r="I50" s="205">
        <v>36</v>
      </c>
      <c r="J50" s="205">
        <v>9</v>
      </c>
      <c r="K50" s="205"/>
      <c r="L50" s="205">
        <v>9</v>
      </c>
      <c r="M50" s="205">
        <v>54</v>
      </c>
      <c r="N50" s="205"/>
      <c r="O50" s="205">
        <v>2</v>
      </c>
      <c r="P50" s="376"/>
      <c r="Q50" s="361">
        <v>2</v>
      </c>
      <c r="R50" s="107"/>
      <c r="S50" s="108"/>
      <c r="T50" s="151" t="s">
        <v>302</v>
      </c>
      <c r="U50" s="208" t="s">
        <v>300</v>
      </c>
      <c r="V50" s="135" t="s">
        <v>286</v>
      </c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5" s="469" customFormat="1" ht="14.25" customHeight="1">
      <c r="A51" s="455" t="s">
        <v>200</v>
      </c>
      <c r="B51" s="456" t="s">
        <v>23</v>
      </c>
      <c r="C51" s="457"/>
      <c r="D51" s="457">
        <v>2</v>
      </c>
      <c r="E51" s="457"/>
      <c r="F51" s="458"/>
      <c r="G51" s="459">
        <v>3</v>
      </c>
      <c r="H51" s="460">
        <v>90</v>
      </c>
      <c r="I51" s="457">
        <v>36</v>
      </c>
      <c r="J51" s="460">
        <v>9</v>
      </c>
      <c r="K51" s="460"/>
      <c r="L51" s="460">
        <v>9</v>
      </c>
      <c r="M51" s="457">
        <v>54</v>
      </c>
      <c r="N51" s="461"/>
      <c r="O51" s="462">
        <v>2</v>
      </c>
      <c r="P51" s="463"/>
      <c r="Q51" s="464">
        <v>2</v>
      </c>
      <c r="R51" s="465"/>
      <c r="S51" s="466"/>
      <c r="T51" s="467" t="s">
        <v>302</v>
      </c>
      <c r="U51" s="468" t="s">
        <v>299</v>
      </c>
      <c r="V51" s="467" t="s">
        <v>286</v>
      </c>
      <c r="AA51" s="470"/>
      <c r="AB51" s="470"/>
      <c r="AC51" s="470"/>
      <c r="AD51" s="470"/>
      <c r="AE51" s="470"/>
      <c r="AF51" s="470"/>
      <c r="AG51" s="470"/>
      <c r="AH51" s="470"/>
      <c r="AI51" s="470"/>
      <c r="AJ51" s="470"/>
      <c r="AK51" s="470"/>
      <c r="AL51" s="470"/>
      <c r="AM51" s="470"/>
      <c r="AN51" s="470"/>
      <c r="AO51" s="470"/>
      <c r="AP51" s="470"/>
      <c r="AQ51" s="470"/>
      <c r="AR51" s="470"/>
      <c r="AS51" s="470"/>
      <c r="AT51" s="470"/>
      <c r="AU51" s="470"/>
      <c r="AV51" s="470"/>
      <c r="AW51" s="470"/>
      <c r="AX51" s="470"/>
      <c r="AY51" s="470"/>
      <c r="AZ51" s="470"/>
      <c r="BA51" s="470"/>
      <c r="BB51" s="470"/>
      <c r="BC51" s="470"/>
      <c r="BD51" s="470"/>
      <c r="BE51" s="470"/>
      <c r="BF51" s="470"/>
      <c r="BG51" s="470"/>
      <c r="BH51" s="470"/>
      <c r="BI51" s="470"/>
      <c r="BJ51" s="470"/>
      <c r="BK51" s="470"/>
      <c r="BL51" s="470"/>
      <c r="BM51" s="470"/>
      <c r="BN51" s="470"/>
      <c r="BO51" s="470"/>
      <c r="BP51" s="470"/>
      <c r="BQ51" s="470"/>
      <c r="BR51" s="470"/>
      <c r="BS51" s="470"/>
      <c r="BT51" s="470"/>
      <c r="BU51" s="470"/>
      <c r="BV51" s="470"/>
      <c r="BW51" s="470"/>
      <c r="BX51" s="470"/>
      <c r="BY51" s="470"/>
      <c r="BZ51" s="470"/>
      <c r="CA51" s="470"/>
      <c r="CB51" s="470"/>
      <c r="CC51" s="470"/>
      <c r="CD51" s="470"/>
      <c r="CE51" s="470"/>
      <c r="CF51" s="470"/>
      <c r="CG51" s="470"/>
      <c r="CH51" s="470"/>
      <c r="CI51" s="470"/>
      <c r="CJ51" s="470"/>
      <c r="CK51" s="470"/>
      <c r="CL51" s="470"/>
      <c r="CM51" s="470"/>
      <c r="CN51" s="470"/>
      <c r="CO51" s="470"/>
      <c r="CP51" s="470"/>
      <c r="CQ51" s="470"/>
      <c r="CR51" s="470"/>
      <c r="CS51" s="470"/>
      <c r="CT51" s="470"/>
      <c r="CU51" s="470"/>
      <c r="CV51" s="470"/>
      <c r="CW51" s="470"/>
      <c r="CX51" s="470"/>
      <c r="CY51" s="470"/>
      <c r="CZ51" s="470"/>
      <c r="DA51" s="470"/>
      <c r="DB51" s="470"/>
      <c r="DC51" s="470"/>
      <c r="DD51" s="470"/>
      <c r="DE51" s="470"/>
      <c r="DF51" s="470"/>
      <c r="DG51" s="470"/>
      <c r="DH51" s="470"/>
      <c r="DI51" s="470"/>
      <c r="DJ51" s="470"/>
      <c r="DK51" s="470"/>
      <c r="DL51" s="470"/>
      <c r="DM51" s="470"/>
      <c r="DN51" s="470"/>
      <c r="DO51" s="470"/>
      <c r="DP51" s="470"/>
      <c r="DQ51" s="470"/>
      <c r="DR51" s="470"/>
      <c r="DS51" s="470"/>
      <c r="DT51" s="470"/>
      <c r="DU51" s="470"/>
      <c r="DV51" s="470"/>
      <c r="DW51" s="470"/>
      <c r="DX51" s="470"/>
      <c r="DY51" s="470"/>
      <c r="DZ51" s="470"/>
      <c r="EA51" s="470"/>
      <c r="EB51" s="470"/>
      <c r="EC51" s="470"/>
      <c r="ED51" s="470"/>
      <c r="EE51" s="470"/>
      <c r="EF51" s="470"/>
      <c r="EG51" s="470"/>
      <c r="EH51" s="470"/>
      <c r="EI51" s="470"/>
      <c r="EJ51" s="470"/>
      <c r="EK51" s="470"/>
      <c r="EL51" s="470"/>
      <c r="EM51" s="470"/>
      <c r="EN51" s="470"/>
      <c r="EO51" s="470"/>
      <c r="EP51" s="470"/>
      <c r="EQ51" s="470"/>
      <c r="ER51" s="470"/>
      <c r="ES51" s="470"/>
      <c r="ET51" s="470"/>
      <c r="EU51" s="470"/>
      <c r="EV51" s="470"/>
      <c r="EW51" s="470"/>
      <c r="EX51" s="470"/>
      <c r="EY51" s="470"/>
      <c r="EZ51" s="470"/>
      <c r="FA51" s="470"/>
      <c r="FB51" s="470"/>
      <c r="FC51" s="470"/>
      <c r="FD51" s="470"/>
      <c r="FE51" s="470"/>
      <c r="FF51" s="470"/>
      <c r="FG51" s="470"/>
      <c r="FH51" s="470"/>
      <c r="FI51" s="470"/>
      <c r="FJ51" s="470"/>
      <c r="FK51" s="470"/>
      <c r="FL51" s="470"/>
      <c r="FM51" s="470"/>
      <c r="FN51" s="470"/>
      <c r="FO51" s="470"/>
      <c r="FP51" s="470"/>
      <c r="FQ51" s="470"/>
      <c r="FR51" s="470"/>
      <c r="FS51" s="470"/>
      <c r="FT51" s="470"/>
      <c r="FU51" s="470"/>
      <c r="FV51" s="470"/>
      <c r="FW51" s="470"/>
      <c r="FX51" s="470"/>
      <c r="FY51" s="470"/>
      <c r="FZ51" s="470"/>
      <c r="GA51" s="470"/>
      <c r="GB51" s="470"/>
      <c r="GC51" s="470"/>
      <c r="GD51" s="470"/>
      <c r="GE51" s="470"/>
      <c r="GF51" s="470"/>
      <c r="GG51" s="470"/>
      <c r="GH51" s="470"/>
      <c r="GI51" s="470"/>
      <c r="GJ51" s="470"/>
      <c r="GK51" s="470"/>
      <c r="GL51" s="470"/>
      <c r="GM51" s="470"/>
      <c r="GN51" s="470"/>
      <c r="GO51" s="470"/>
      <c r="GP51" s="470"/>
      <c r="GQ51" s="470"/>
      <c r="GR51" s="470"/>
      <c r="GS51" s="470"/>
      <c r="GT51" s="470"/>
      <c r="GU51" s="470"/>
      <c r="GV51" s="470"/>
      <c r="GW51" s="470"/>
      <c r="GX51" s="470"/>
      <c r="GY51" s="470"/>
      <c r="GZ51" s="470"/>
      <c r="HA51" s="470"/>
      <c r="HB51" s="470"/>
      <c r="HC51" s="470"/>
      <c r="HD51" s="470"/>
      <c r="HE51" s="470"/>
      <c r="HF51" s="470"/>
      <c r="HG51" s="470"/>
      <c r="HH51" s="470"/>
      <c r="HI51" s="470"/>
      <c r="HJ51" s="470"/>
      <c r="HK51" s="470"/>
      <c r="HL51" s="470"/>
      <c r="HM51" s="470"/>
      <c r="HN51" s="470"/>
      <c r="HO51" s="470"/>
      <c r="HP51" s="470"/>
      <c r="HQ51" s="470"/>
      <c r="HR51" s="470"/>
      <c r="HS51" s="470"/>
      <c r="HT51" s="470"/>
      <c r="HU51" s="470"/>
      <c r="HV51" s="470"/>
      <c r="HW51" s="470"/>
      <c r="HX51" s="470"/>
      <c r="HY51" s="470"/>
      <c r="HZ51" s="470"/>
      <c r="IA51" s="470"/>
      <c r="IB51" s="470"/>
      <c r="IC51" s="470"/>
      <c r="ID51" s="470"/>
      <c r="IE51" s="470"/>
      <c r="IF51" s="470"/>
      <c r="IG51" s="470"/>
      <c r="IH51" s="470"/>
      <c r="II51" s="470"/>
      <c r="IJ51" s="470"/>
      <c r="IK51" s="470"/>
      <c r="IL51" s="470"/>
      <c r="IM51" s="470"/>
      <c r="IN51" s="470"/>
      <c r="IO51" s="470"/>
      <c r="IP51" s="470"/>
      <c r="IQ51" s="470"/>
      <c r="IR51" s="470"/>
      <c r="IS51" s="470"/>
      <c r="IT51" s="470"/>
      <c r="IU51" s="470"/>
    </row>
    <row r="52" spans="1:255" s="10" customFormat="1" ht="14.25" customHeight="1">
      <c r="A52" s="360" t="s">
        <v>201</v>
      </c>
      <c r="B52" s="365" t="s">
        <v>247</v>
      </c>
      <c r="C52" s="134"/>
      <c r="D52" s="205">
        <v>2</v>
      </c>
      <c r="E52" s="205"/>
      <c r="F52" s="374"/>
      <c r="G52" s="379">
        <v>3</v>
      </c>
      <c r="H52" s="205">
        <v>90</v>
      </c>
      <c r="I52" s="205">
        <v>36</v>
      </c>
      <c r="J52" s="205">
        <v>9</v>
      </c>
      <c r="K52" s="205"/>
      <c r="L52" s="205">
        <v>9</v>
      </c>
      <c r="M52" s="205">
        <v>54</v>
      </c>
      <c r="N52" s="205"/>
      <c r="O52" s="205">
        <v>2</v>
      </c>
      <c r="P52" s="376"/>
      <c r="Q52" s="361">
        <v>2</v>
      </c>
      <c r="R52" s="107"/>
      <c r="S52" s="108"/>
      <c r="T52" s="151" t="s">
        <v>302</v>
      </c>
      <c r="U52" s="135" t="s">
        <v>300</v>
      </c>
      <c r="V52" s="135" t="s">
        <v>286</v>
      </c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1:255" s="10" customFormat="1" ht="14.25" customHeight="1">
      <c r="A53" s="381" t="s">
        <v>207</v>
      </c>
      <c r="B53" s="382" t="s">
        <v>231</v>
      </c>
      <c r="C53" s="205"/>
      <c r="D53" s="205">
        <v>2</v>
      </c>
      <c r="E53" s="205"/>
      <c r="F53" s="374"/>
      <c r="G53" s="379">
        <v>3</v>
      </c>
      <c r="H53" s="205">
        <v>90</v>
      </c>
      <c r="I53" s="205">
        <v>36</v>
      </c>
      <c r="J53" s="205">
        <v>9</v>
      </c>
      <c r="K53" s="205"/>
      <c r="L53" s="205">
        <v>9</v>
      </c>
      <c r="M53" s="205">
        <v>54</v>
      </c>
      <c r="N53" s="205"/>
      <c r="O53" s="205">
        <v>2</v>
      </c>
      <c r="P53" s="376"/>
      <c r="Q53" s="361">
        <v>2</v>
      </c>
      <c r="R53" s="107"/>
      <c r="S53" s="108"/>
      <c r="T53" s="151" t="s">
        <v>302</v>
      </c>
      <c r="U53" s="135" t="s">
        <v>304</v>
      </c>
      <c r="V53" s="135" t="s">
        <v>286</v>
      </c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spans="1:255" s="10" customFormat="1" ht="14.25" customHeight="1">
      <c r="A54" s="381" t="s">
        <v>230</v>
      </c>
      <c r="B54" s="383" t="s">
        <v>166</v>
      </c>
      <c r="C54" s="186"/>
      <c r="D54" s="186">
        <v>2</v>
      </c>
      <c r="E54" s="186"/>
      <c r="F54" s="378"/>
      <c r="G54" s="379">
        <v>3</v>
      </c>
      <c r="H54" s="205">
        <v>90</v>
      </c>
      <c r="I54" s="186">
        <v>36</v>
      </c>
      <c r="J54" s="205">
        <v>9</v>
      </c>
      <c r="K54" s="205"/>
      <c r="L54" s="205">
        <v>9</v>
      </c>
      <c r="M54" s="186">
        <v>54</v>
      </c>
      <c r="N54" s="374"/>
      <c r="O54" s="194">
        <v>2</v>
      </c>
      <c r="P54" s="376"/>
      <c r="Q54" s="361">
        <v>2</v>
      </c>
      <c r="R54" s="107"/>
      <c r="S54" s="108"/>
      <c r="T54" s="151" t="s">
        <v>302</v>
      </c>
      <c r="U54" s="135" t="s">
        <v>305</v>
      </c>
      <c r="V54" s="135" t="s">
        <v>286</v>
      </c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</row>
    <row r="55" spans="2:255" s="10" customFormat="1" ht="14.25" customHeight="1">
      <c r="B55" s="452" t="s">
        <v>221</v>
      </c>
      <c r="C55" s="205">
        <v>2</v>
      </c>
      <c r="D55" s="205"/>
      <c r="E55" s="205"/>
      <c r="F55" s="376"/>
      <c r="G55" s="379">
        <v>5.5</v>
      </c>
      <c r="H55" s="186">
        <v>165</v>
      </c>
      <c r="I55" s="205">
        <v>72</v>
      </c>
      <c r="J55" s="205">
        <v>18</v>
      </c>
      <c r="K55" s="205">
        <v>18</v>
      </c>
      <c r="L55" s="205"/>
      <c r="M55" s="205">
        <v>93</v>
      </c>
      <c r="N55" s="194"/>
      <c r="O55" s="194">
        <v>4</v>
      </c>
      <c r="P55" s="376"/>
      <c r="Q55" s="377">
        <v>4</v>
      </c>
      <c r="R55" s="107"/>
      <c r="S55" s="108"/>
      <c r="T55" s="151" t="s">
        <v>303</v>
      </c>
      <c r="U55" s="151"/>
      <c r="V55" s="151" t="s">
        <v>333</v>
      </c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2:255" s="10" customFormat="1" ht="14.25" customHeight="1">
      <c r="B56" s="451" t="s">
        <v>223</v>
      </c>
      <c r="C56" s="205">
        <v>2</v>
      </c>
      <c r="D56" s="205"/>
      <c r="E56" s="205"/>
      <c r="F56" s="376"/>
      <c r="G56" s="379">
        <v>5.5</v>
      </c>
      <c r="H56" s="205">
        <v>165</v>
      </c>
      <c r="I56" s="205">
        <v>72</v>
      </c>
      <c r="J56" s="205">
        <v>18</v>
      </c>
      <c r="K56" s="205">
        <v>18</v>
      </c>
      <c r="L56" s="205"/>
      <c r="M56" s="205">
        <v>93</v>
      </c>
      <c r="N56" s="295"/>
      <c r="O56" s="295">
        <v>4</v>
      </c>
      <c r="P56" s="376"/>
      <c r="Q56" s="377">
        <v>4</v>
      </c>
      <c r="R56" s="107"/>
      <c r="S56" s="108"/>
      <c r="T56" s="151" t="s">
        <v>303</v>
      </c>
      <c r="U56" s="151"/>
      <c r="V56" s="151" t="s">
        <v>333</v>
      </c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2:255" s="10" customFormat="1" ht="14.25" customHeight="1">
      <c r="B57" s="451" t="s">
        <v>224</v>
      </c>
      <c r="C57" s="205">
        <v>2</v>
      </c>
      <c r="D57" s="205"/>
      <c r="E57" s="205"/>
      <c r="F57" s="376"/>
      <c r="G57" s="379">
        <v>5.5</v>
      </c>
      <c r="H57" s="205">
        <v>165</v>
      </c>
      <c r="I57" s="205">
        <v>72</v>
      </c>
      <c r="J57" s="205">
        <v>18</v>
      </c>
      <c r="K57" s="205">
        <v>18</v>
      </c>
      <c r="L57" s="205"/>
      <c r="M57" s="205">
        <v>93</v>
      </c>
      <c r="N57" s="295"/>
      <c r="O57" s="295">
        <v>4</v>
      </c>
      <c r="P57" s="376"/>
      <c r="Q57" s="377">
        <v>4</v>
      </c>
      <c r="R57" s="107"/>
      <c r="S57" s="108"/>
      <c r="T57" s="151" t="s">
        <v>303</v>
      </c>
      <c r="U57" s="151"/>
      <c r="V57" s="151" t="s">
        <v>333</v>
      </c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1:255" s="10" customFormat="1" ht="14.25" customHeight="1">
      <c r="A58" s="381" t="s">
        <v>225</v>
      </c>
      <c r="B58" s="385" t="s">
        <v>248</v>
      </c>
      <c r="C58" s="205">
        <v>2</v>
      </c>
      <c r="D58" s="205"/>
      <c r="E58" s="205"/>
      <c r="F58" s="376"/>
      <c r="G58" s="379">
        <v>5.5</v>
      </c>
      <c r="H58" s="205">
        <v>165</v>
      </c>
      <c r="I58" s="205">
        <v>72</v>
      </c>
      <c r="J58" s="205">
        <v>18</v>
      </c>
      <c r="K58" s="205">
        <v>18</v>
      </c>
      <c r="L58" s="205"/>
      <c r="M58" s="205">
        <v>93</v>
      </c>
      <c r="N58" s="194"/>
      <c r="O58" s="287">
        <v>4</v>
      </c>
      <c r="P58" s="386"/>
      <c r="Q58" s="361">
        <v>4</v>
      </c>
      <c r="R58" s="107"/>
      <c r="S58" s="108"/>
      <c r="T58" s="151" t="s">
        <v>303</v>
      </c>
      <c r="U58" s="135" t="s">
        <v>300</v>
      </c>
      <c r="V58" s="151" t="s">
        <v>333</v>
      </c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1:255" s="10" customFormat="1" ht="14.25" customHeight="1">
      <c r="A59" s="381" t="s">
        <v>202</v>
      </c>
      <c r="B59" s="385" t="s">
        <v>249</v>
      </c>
      <c r="C59" s="205">
        <v>2</v>
      </c>
      <c r="D59" s="186"/>
      <c r="E59" s="186"/>
      <c r="F59" s="378"/>
      <c r="G59" s="379">
        <v>5.5</v>
      </c>
      <c r="H59" s="205">
        <v>165</v>
      </c>
      <c r="I59" s="205">
        <v>72</v>
      </c>
      <c r="J59" s="205">
        <v>18</v>
      </c>
      <c r="K59" s="205">
        <v>18</v>
      </c>
      <c r="L59" s="205"/>
      <c r="M59" s="205">
        <v>93</v>
      </c>
      <c r="N59" s="194"/>
      <c r="O59" s="287">
        <v>4</v>
      </c>
      <c r="P59" s="386"/>
      <c r="Q59" s="361">
        <v>4</v>
      </c>
      <c r="R59" s="107"/>
      <c r="S59" s="108"/>
      <c r="T59" s="151" t="s">
        <v>303</v>
      </c>
      <c r="U59" s="135" t="s">
        <v>300</v>
      </c>
      <c r="V59" s="151" t="s">
        <v>333</v>
      </c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1:255" s="10" customFormat="1" ht="14.25" customHeight="1">
      <c r="A60" s="381" t="s">
        <v>203</v>
      </c>
      <c r="B60" s="385" t="s">
        <v>262</v>
      </c>
      <c r="C60" s="186">
        <v>2</v>
      </c>
      <c r="D60" s="186"/>
      <c r="E60" s="186"/>
      <c r="F60" s="378"/>
      <c r="G60" s="379">
        <v>5.5</v>
      </c>
      <c r="H60" s="205">
        <v>165</v>
      </c>
      <c r="I60" s="205">
        <v>72</v>
      </c>
      <c r="J60" s="205">
        <v>18</v>
      </c>
      <c r="K60" s="205">
        <v>18</v>
      </c>
      <c r="L60" s="205"/>
      <c r="M60" s="205">
        <v>93</v>
      </c>
      <c r="N60" s="194"/>
      <c r="O60" s="287">
        <v>4</v>
      </c>
      <c r="P60" s="376"/>
      <c r="Q60" s="361">
        <v>4</v>
      </c>
      <c r="R60" s="107"/>
      <c r="S60" s="108"/>
      <c r="T60" s="151" t="s">
        <v>303</v>
      </c>
      <c r="U60" s="135" t="s">
        <v>300</v>
      </c>
      <c r="V60" s="151" t="s">
        <v>333</v>
      </c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1:255" s="10" customFormat="1" ht="14.25" customHeight="1">
      <c r="A61" s="381" t="s">
        <v>204</v>
      </c>
      <c r="B61" s="363" t="s">
        <v>276</v>
      </c>
      <c r="C61" s="205">
        <v>2</v>
      </c>
      <c r="D61" s="205"/>
      <c r="E61" s="205"/>
      <c r="F61" s="376"/>
      <c r="G61" s="379">
        <v>5.5</v>
      </c>
      <c r="H61" s="205">
        <v>165</v>
      </c>
      <c r="I61" s="205">
        <v>72</v>
      </c>
      <c r="J61" s="205">
        <v>18</v>
      </c>
      <c r="K61" s="205">
        <v>18</v>
      </c>
      <c r="L61" s="205"/>
      <c r="M61" s="205">
        <v>93</v>
      </c>
      <c r="N61" s="194"/>
      <c r="O61" s="287">
        <v>4</v>
      </c>
      <c r="P61" s="376"/>
      <c r="Q61" s="361">
        <v>4</v>
      </c>
      <c r="R61" s="107"/>
      <c r="S61" s="108"/>
      <c r="T61" s="151" t="s">
        <v>303</v>
      </c>
      <c r="U61" s="135" t="s">
        <v>300</v>
      </c>
      <c r="V61" s="151" t="s">
        <v>333</v>
      </c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1:255" s="10" customFormat="1" ht="18.75" customHeight="1">
      <c r="A62" s="381" t="s">
        <v>208</v>
      </c>
      <c r="B62" s="363" t="s">
        <v>251</v>
      </c>
      <c r="C62" s="205">
        <v>2</v>
      </c>
      <c r="D62" s="205"/>
      <c r="E62" s="205"/>
      <c r="F62" s="376"/>
      <c r="G62" s="379">
        <v>5.5</v>
      </c>
      <c r="H62" s="205">
        <v>165</v>
      </c>
      <c r="I62" s="205">
        <v>72</v>
      </c>
      <c r="J62" s="205">
        <v>18</v>
      </c>
      <c r="K62" s="205">
        <v>18</v>
      </c>
      <c r="L62" s="205"/>
      <c r="M62" s="205">
        <v>93</v>
      </c>
      <c r="N62" s="194"/>
      <c r="O62" s="287">
        <v>4</v>
      </c>
      <c r="P62" s="376"/>
      <c r="Q62" s="361">
        <v>4</v>
      </c>
      <c r="R62" s="107"/>
      <c r="S62" s="108"/>
      <c r="T62" s="151" t="s">
        <v>303</v>
      </c>
      <c r="U62" s="135" t="s">
        <v>300</v>
      </c>
      <c r="V62" s="151" t="s">
        <v>333</v>
      </c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1:255" s="10" customFormat="1" ht="18.75" customHeight="1">
      <c r="A63" s="381" t="s">
        <v>210</v>
      </c>
      <c r="B63" s="363" t="s">
        <v>250</v>
      </c>
      <c r="C63" s="205">
        <v>2</v>
      </c>
      <c r="D63" s="205"/>
      <c r="E63" s="205"/>
      <c r="F63" s="376"/>
      <c r="G63" s="379">
        <v>5.5</v>
      </c>
      <c r="H63" s="205">
        <v>165</v>
      </c>
      <c r="I63" s="205">
        <v>72</v>
      </c>
      <c r="J63" s="205">
        <v>18</v>
      </c>
      <c r="K63" s="205">
        <v>18</v>
      </c>
      <c r="L63" s="205"/>
      <c r="M63" s="205">
        <v>93</v>
      </c>
      <c r="N63" s="295"/>
      <c r="O63" s="295">
        <v>4</v>
      </c>
      <c r="P63" s="376"/>
      <c r="Q63" s="361">
        <v>4</v>
      </c>
      <c r="R63" s="107"/>
      <c r="S63" s="108"/>
      <c r="T63" s="151" t="s">
        <v>303</v>
      </c>
      <c r="U63" s="135" t="s">
        <v>300</v>
      </c>
      <c r="V63" s="151" t="s">
        <v>333</v>
      </c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1:255" s="10" customFormat="1" ht="18.75" customHeight="1">
      <c r="A64" s="381" t="s">
        <v>232</v>
      </c>
      <c r="B64" s="387" t="s">
        <v>268</v>
      </c>
      <c r="C64" s="186">
        <v>2</v>
      </c>
      <c r="D64" s="186"/>
      <c r="E64" s="186"/>
      <c r="F64" s="378"/>
      <c r="G64" s="379">
        <v>5.5</v>
      </c>
      <c r="H64" s="186">
        <v>165</v>
      </c>
      <c r="I64" s="205">
        <v>72</v>
      </c>
      <c r="J64" s="205">
        <v>18</v>
      </c>
      <c r="K64" s="205">
        <v>18</v>
      </c>
      <c r="L64" s="205"/>
      <c r="M64" s="205">
        <v>93</v>
      </c>
      <c r="N64" s="194"/>
      <c r="O64" s="295">
        <v>4</v>
      </c>
      <c r="P64" s="376"/>
      <c r="Q64" s="361">
        <v>4</v>
      </c>
      <c r="R64" s="107"/>
      <c r="S64" s="108"/>
      <c r="T64" s="151" t="s">
        <v>303</v>
      </c>
      <c r="U64" s="135" t="s">
        <v>300</v>
      </c>
      <c r="V64" s="151" t="s">
        <v>333</v>
      </c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1:255" s="10" customFormat="1" ht="18.75" customHeight="1">
      <c r="A65" s="381" t="s">
        <v>238</v>
      </c>
      <c r="B65" s="387" t="s">
        <v>258</v>
      </c>
      <c r="C65" s="186">
        <v>2</v>
      </c>
      <c r="D65" s="186"/>
      <c r="E65" s="186"/>
      <c r="F65" s="378"/>
      <c r="G65" s="379">
        <v>5.5</v>
      </c>
      <c r="H65" s="186">
        <v>165</v>
      </c>
      <c r="I65" s="205">
        <v>72</v>
      </c>
      <c r="J65" s="205">
        <v>18</v>
      </c>
      <c r="K65" s="205">
        <v>18</v>
      </c>
      <c r="L65" s="205"/>
      <c r="M65" s="205">
        <v>93</v>
      </c>
      <c r="N65" s="194"/>
      <c r="O65" s="295">
        <v>4</v>
      </c>
      <c r="P65" s="376"/>
      <c r="Q65" s="361">
        <v>4</v>
      </c>
      <c r="R65" s="107"/>
      <c r="S65" s="108"/>
      <c r="T65" s="151" t="s">
        <v>303</v>
      </c>
      <c r="U65" s="135" t="s">
        <v>300</v>
      </c>
      <c r="V65" s="151" t="s">
        <v>333</v>
      </c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</row>
    <row r="66" spans="1:255" s="10" customFormat="1" ht="18.75" customHeight="1">
      <c r="A66" s="381" t="s">
        <v>242</v>
      </c>
      <c r="B66" s="387" t="s">
        <v>259</v>
      </c>
      <c r="C66" s="205">
        <v>2</v>
      </c>
      <c r="D66" s="205"/>
      <c r="E66" s="205"/>
      <c r="F66" s="376"/>
      <c r="G66" s="379">
        <v>5.5</v>
      </c>
      <c r="H66" s="205">
        <v>165</v>
      </c>
      <c r="I66" s="205">
        <v>72</v>
      </c>
      <c r="J66" s="205">
        <v>18</v>
      </c>
      <c r="K66" s="205">
        <v>18</v>
      </c>
      <c r="L66" s="205"/>
      <c r="M66" s="205">
        <v>93</v>
      </c>
      <c r="N66" s="295"/>
      <c r="O66" s="295">
        <v>4</v>
      </c>
      <c r="P66" s="376"/>
      <c r="Q66" s="361">
        <v>4</v>
      </c>
      <c r="R66" s="107"/>
      <c r="S66" s="108"/>
      <c r="T66" s="151" t="s">
        <v>303</v>
      </c>
      <c r="U66" s="135" t="s">
        <v>300</v>
      </c>
      <c r="V66" s="151" t="s">
        <v>333</v>
      </c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spans="2:21" ht="15.75">
      <c r="B67" s="349" t="s">
        <v>323</v>
      </c>
      <c r="Q67" s="107" t="s">
        <v>43</v>
      </c>
      <c r="T67" s="108" t="s">
        <v>325</v>
      </c>
      <c r="U67" s="108" t="s">
        <v>326</v>
      </c>
    </row>
  </sheetData>
  <sheetProtection/>
  <mergeCells count="22">
    <mergeCell ref="I4:I7"/>
    <mergeCell ref="J4:J7"/>
    <mergeCell ref="E4:E7"/>
    <mergeCell ref="F4:F7"/>
    <mergeCell ref="H2:L2"/>
    <mergeCell ref="M2:M7"/>
    <mergeCell ref="N4:P4"/>
    <mergeCell ref="Q4:R4"/>
    <mergeCell ref="N2:P3"/>
    <mergeCell ref="Q2:S3"/>
    <mergeCell ref="K4:K7"/>
    <mergeCell ref="L4:L7"/>
    <mergeCell ref="H3:H7"/>
    <mergeCell ref="I3:L3"/>
    <mergeCell ref="A1:S1"/>
    <mergeCell ref="A2:A7"/>
    <mergeCell ref="B2:B7"/>
    <mergeCell ref="C2:D3"/>
    <mergeCell ref="E2:F3"/>
    <mergeCell ref="G2:G7"/>
    <mergeCell ref="C4:C7"/>
    <mergeCell ref="D4:D7"/>
  </mergeCells>
  <printOptions/>
  <pageMargins left="0.7" right="0.7" top="0.75" bottom="0.75" header="0.3" footer="0.3"/>
  <pageSetup fitToHeight="0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2">
      <selection activeCell="D24" sqref="D24"/>
    </sheetView>
  </sheetViews>
  <sheetFormatPr defaultColWidth="9.00390625" defaultRowHeight="12.75"/>
  <cols>
    <col min="7" max="7" width="4.125" style="0" customWidth="1"/>
    <col min="8" max="8" width="3.125" style="0" customWidth="1"/>
  </cols>
  <sheetData>
    <row r="1" spans="1:9" ht="12.75">
      <c r="A1" s="388"/>
      <c r="B1" s="388"/>
      <c r="C1" s="388" t="s">
        <v>281</v>
      </c>
      <c r="D1" s="388" t="s">
        <v>282</v>
      </c>
      <c r="E1" s="388" t="s">
        <v>283</v>
      </c>
      <c r="F1" s="388" t="s">
        <v>284</v>
      </c>
      <c r="G1" s="798" t="s">
        <v>285</v>
      </c>
      <c r="H1" s="798"/>
      <c r="I1" s="798"/>
    </row>
    <row r="2" spans="1:9" ht="12.75">
      <c r="A2" s="795" t="str">
        <f>'сем 2020'!B10</f>
        <v>Іноземна мова (за професійним спрямуванням)</v>
      </c>
      <c r="B2" s="795"/>
      <c r="C2" s="795"/>
      <c r="D2" s="795"/>
      <c r="E2" s="795"/>
      <c r="F2" s="795"/>
      <c r="G2" s="795"/>
      <c r="H2" s="795"/>
      <c r="I2" s="795"/>
    </row>
    <row r="3" spans="1:9" ht="12.75">
      <c r="A3" t="s">
        <v>279</v>
      </c>
      <c r="C3">
        <f>'сем 2020'!Q10</f>
        <v>2</v>
      </c>
      <c r="D3">
        <f>'сем 2020'!J10</f>
        <v>0</v>
      </c>
      <c r="E3">
        <f>'сем 2020'!K10</f>
        <v>0</v>
      </c>
      <c r="F3">
        <f>'сем 2020'!L10</f>
        <v>30</v>
      </c>
      <c r="I3" t="str">
        <f>'сем 2020'!T10</f>
        <v>залік</v>
      </c>
    </row>
    <row r="4" ht="12.75">
      <c r="A4" t="s">
        <v>290</v>
      </c>
    </row>
    <row r="5" spans="1:9" ht="12.75">
      <c r="A5" s="795" t="str">
        <f>'сем 2020'!B12</f>
        <v>Методологія і організація освітнього процесу та наукових досліджень</v>
      </c>
      <c r="B5" s="795"/>
      <c r="C5" s="795"/>
      <c r="D5" s="795"/>
      <c r="E5" s="795"/>
      <c r="F5" s="795"/>
      <c r="G5" s="795"/>
      <c r="H5" s="795"/>
      <c r="I5" s="795"/>
    </row>
    <row r="6" spans="1:9" ht="12.75">
      <c r="A6" t="s">
        <v>279</v>
      </c>
      <c r="C6">
        <f>'сем 2020'!Q12</f>
        <v>4</v>
      </c>
      <c r="D6">
        <f>'сем 2020'!J12</f>
        <v>30</v>
      </c>
      <c r="E6">
        <f>'сем 2020'!K12</f>
        <v>0</v>
      </c>
      <c r="F6">
        <f>'сем 2020'!L12</f>
        <v>30</v>
      </c>
      <c r="I6" t="str">
        <f>'сем 2020'!T12</f>
        <v>залік</v>
      </c>
    </row>
    <row r="7" ht="12.75">
      <c r="A7" t="s">
        <v>290</v>
      </c>
    </row>
    <row r="8" spans="1:9" ht="12.75">
      <c r="A8" s="795" t="str">
        <f>'сем 2020'!B14</f>
        <v>Охорона праці в галузі та цивільний захист</v>
      </c>
      <c r="B8" s="795"/>
      <c r="C8" s="795"/>
      <c r="D8" s="795"/>
      <c r="E8" s="795"/>
      <c r="F8" s="795"/>
      <c r="G8" s="795"/>
      <c r="H8" s="795"/>
      <c r="I8" s="795"/>
    </row>
    <row r="9" spans="1:9" ht="12.75">
      <c r="A9" t="s">
        <v>279</v>
      </c>
      <c r="C9">
        <f>'сем 2020'!Q14</f>
        <v>2</v>
      </c>
      <c r="D9">
        <f>'сем 2020'!J14</f>
        <v>15</v>
      </c>
      <c r="E9">
        <f>'сем 2020'!K14</f>
        <v>0</v>
      </c>
      <c r="F9">
        <f>'сем 2020'!L14</f>
        <v>15</v>
      </c>
      <c r="I9" t="str">
        <f>'сем 2020'!T14</f>
        <v>іспит</v>
      </c>
    </row>
    <row r="10" ht="12.75">
      <c r="A10" t="s">
        <v>290</v>
      </c>
    </row>
    <row r="11" spans="1:9" ht="12.75">
      <c r="A11" s="795" t="str">
        <f>'сем 2020'!B16</f>
        <v>Методи забезпечення якості компонентів комп'ютерних систем  </v>
      </c>
      <c r="B11" s="795"/>
      <c r="C11" s="795"/>
      <c r="D11" s="795"/>
      <c r="E11" s="795"/>
      <c r="F11" s="795"/>
      <c r="G11" s="795"/>
      <c r="H11" s="795"/>
      <c r="I11" s="795"/>
    </row>
    <row r="12" spans="1:9" ht="12.75">
      <c r="A12" t="s">
        <v>279</v>
      </c>
      <c r="C12">
        <f>'сем 2020'!Q16</f>
        <v>2</v>
      </c>
      <c r="D12">
        <f>'сем 2020'!J16</f>
        <v>15</v>
      </c>
      <c r="E12">
        <f>'сем 2020'!K16</f>
        <v>15</v>
      </c>
      <c r="F12">
        <f>'сем 2020'!L16</f>
        <v>15</v>
      </c>
      <c r="I12" t="str">
        <f>'сем 2020'!T16</f>
        <v>залік</v>
      </c>
    </row>
    <row r="13" ht="12.75">
      <c r="A13" t="s">
        <v>290</v>
      </c>
    </row>
    <row r="14" spans="1:9" ht="12.75">
      <c r="A14" s="795" t="str">
        <f>'сем 2020'!B18</f>
        <v>Теорія комп’ютеризованого проектування </v>
      </c>
      <c r="B14" s="795"/>
      <c r="C14" s="795"/>
      <c r="D14" s="795"/>
      <c r="E14" s="795"/>
      <c r="F14" s="795"/>
      <c r="G14" s="795"/>
      <c r="H14" s="795"/>
      <c r="I14" s="795"/>
    </row>
    <row r="15" spans="1:9" ht="12.75">
      <c r="A15" t="s">
        <v>279</v>
      </c>
      <c r="C15">
        <f>'сем 2020'!Q18</f>
        <v>4</v>
      </c>
      <c r="D15">
        <f>'сем 2020'!J18</f>
        <v>30</v>
      </c>
      <c r="E15">
        <f>'сем 2020'!K18</f>
        <v>15</v>
      </c>
      <c r="F15">
        <f>'сем 2020'!L18</f>
        <v>15</v>
      </c>
      <c r="I15" t="str">
        <f>'сем 2020'!T18</f>
        <v>іспит</v>
      </c>
    </row>
    <row r="16" ht="12.75">
      <c r="A16" t="s">
        <v>290</v>
      </c>
    </row>
    <row r="17" spans="1:9" ht="12.75">
      <c r="A17" s="795" t="str">
        <f>'сем 2020'!B20</f>
        <v>Розподілені комп'ютерні системи і мережі  </v>
      </c>
      <c r="B17" s="795"/>
      <c r="C17" s="795"/>
      <c r="D17" s="795"/>
      <c r="E17" s="795"/>
      <c r="F17" s="795"/>
      <c r="G17" s="795"/>
      <c r="H17" s="795"/>
      <c r="I17" s="795"/>
    </row>
    <row r="18" spans="1:9" ht="12.75">
      <c r="A18" t="s">
        <v>279</v>
      </c>
      <c r="C18">
        <f>'сем 2020'!Q20</f>
        <v>3</v>
      </c>
      <c r="D18">
        <f>'сем 2020'!J20</f>
        <v>30</v>
      </c>
      <c r="E18">
        <f>'сем 2020'!K20</f>
        <v>15</v>
      </c>
      <c r="F18">
        <f>'сем 2020'!L20</f>
        <v>0</v>
      </c>
      <c r="I18" t="str">
        <f>'сем 2020'!T20</f>
        <v>залік</v>
      </c>
    </row>
    <row r="19" ht="12.75">
      <c r="A19" t="s">
        <v>290</v>
      </c>
    </row>
    <row r="20" spans="1:9" ht="12.75">
      <c r="A20" s="795" t="str">
        <f>'сем 2020'!B22</f>
        <v>Технології обчислювального інтелекту </v>
      </c>
      <c r="B20" s="795"/>
      <c r="C20" s="795"/>
      <c r="D20" s="795"/>
      <c r="E20" s="795"/>
      <c r="F20" s="795"/>
      <c r="G20" s="795"/>
      <c r="H20" s="795"/>
      <c r="I20" s="795"/>
    </row>
    <row r="21" spans="1:9" ht="12.75">
      <c r="A21" t="s">
        <v>279</v>
      </c>
      <c r="C21">
        <f>'сем 2020'!Q22</f>
        <v>3</v>
      </c>
      <c r="D21">
        <f>'сем 2020'!J22</f>
        <v>18</v>
      </c>
      <c r="E21">
        <f>'сем 2020'!K22</f>
        <v>36</v>
      </c>
      <c r="F21">
        <f>'сем 2020'!L22</f>
        <v>0</v>
      </c>
      <c r="I21" t="str">
        <f>'сем 2020'!T22</f>
        <v>іспит</v>
      </c>
    </row>
    <row r="22" ht="12.75">
      <c r="A22" t="s">
        <v>290</v>
      </c>
    </row>
    <row r="23" spans="1:9" ht="12.75">
      <c r="A23" s="795" t="str">
        <f>'сем 2020'!B24</f>
        <v>Науково-дослідна практика</v>
      </c>
      <c r="B23" s="795"/>
      <c r="C23" s="795"/>
      <c r="D23" s="795"/>
      <c r="E23" s="795"/>
      <c r="F23" s="795"/>
      <c r="G23" s="795"/>
      <c r="H23" s="795"/>
      <c r="I23" s="795"/>
    </row>
    <row r="24" spans="1:9" ht="12.75">
      <c r="A24" t="s">
        <v>279</v>
      </c>
      <c r="C24">
        <f>'сем 2020'!Q24</f>
        <v>0</v>
      </c>
      <c r="D24">
        <f>'сем 2020'!J24</f>
        <v>0</v>
      </c>
      <c r="E24">
        <f>'сем 2020'!K24</f>
        <v>0</v>
      </c>
      <c r="F24">
        <f>'сем 2020'!L24</f>
        <v>0</v>
      </c>
      <c r="I24" t="str">
        <f>'сем 2020'!T24</f>
        <v>залік</v>
      </c>
    </row>
    <row r="25" ht="12.75">
      <c r="A25" t="s">
        <v>290</v>
      </c>
    </row>
    <row r="26" spans="1:9" ht="12.75">
      <c r="A26" s="795" t="str">
        <f>'сем 2020'!B27</f>
        <v>Іноземна мова (за професійним спрямуванням)</v>
      </c>
      <c r="B26" s="795"/>
      <c r="C26" s="795"/>
      <c r="D26" s="795"/>
      <c r="E26" s="795"/>
      <c r="F26" s="795"/>
      <c r="G26" s="795"/>
      <c r="H26" s="795"/>
      <c r="I26" s="795"/>
    </row>
    <row r="27" spans="1:6" ht="12.75">
      <c r="A27" t="s">
        <v>280</v>
      </c>
      <c r="C27">
        <f>'сем 2020'!Q27</f>
        <v>1</v>
      </c>
      <c r="D27">
        <f>'сем 2020'!J27</f>
        <v>0</v>
      </c>
      <c r="E27">
        <f>'сем 2020'!K27</f>
        <v>0</v>
      </c>
      <c r="F27">
        <f>'сем 2020'!L27</f>
        <v>9</v>
      </c>
    </row>
    <row r="28" spans="1:9" ht="12.75">
      <c r="A28" t="s">
        <v>289</v>
      </c>
      <c r="C28">
        <f>'сем 2020'!Q81</f>
        <v>1</v>
      </c>
      <c r="D28">
        <f>'сем 2020'!J81</f>
        <v>0</v>
      </c>
      <c r="E28">
        <f>'сем 2020'!K81</f>
        <v>0</v>
      </c>
      <c r="F28">
        <f>'сем 2020'!L81</f>
        <v>9</v>
      </c>
      <c r="I28" t="str">
        <f>'сем 2020'!T81</f>
        <v>іспит</v>
      </c>
    </row>
    <row r="29" ht="12.75">
      <c r="A29" t="s">
        <v>290</v>
      </c>
    </row>
    <row r="30" spans="1:9" ht="12.75">
      <c r="A30" s="795" t="str">
        <f>'сем 2020'!B30</f>
        <v>Сучасні методи проектування програмних систем на основі ООП </v>
      </c>
      <c r="B30" s="795"/>
      <c r="C30" s="795"/>
      <c r="D30" s="795"/>
      <c r="E30" s="795"/>
      <c r="F30" s="795"/>
      <c r="G30" s="795"/>
      <c r="H30" s="795"/>
      <c r="I30" s="795"/>
    </row>
    <row r="31" spans="1:6" ht="12.75">
      <c r="A31" t="s">
        <v>280</v>
      </c>
      <c r="C31">
        <f>'сем 2020'!Q30</f>
        <v>3</v>
      </c>
      <c r="D31">
        <f>'сем 2020'!J30</f>
        <v>18</v>
      </c>
      <c r="E31">
        <f>'сем 2020'!K30</f>
        <v>9</v>
      </c>
      <c r="F31">
        <f>'сем 2020'!L30</f>
        <v>0</v>
      </c>
    </row>
    <row r="32" spans="1:9" ht="12.75">
      <c r="A32" t="s">
        <v>289</v>
      </c>
      <c r="C32">
        <f>'сем 2020'!Q84</f>
        <v>3</v>
      </c>
      <c r="D32">
        <f>'сем 2020'!J84</f>
        <v>18</v>
      </c>
      <c r="E32">
        <f>'сем 2020'!K84</f>
        <v>9</v>
      </c>
      <c r="F32">
        <f>'сем 2020'!L84</f>
        <v>0</v>
      </c>
      <c r="I32" t="str">
        <f>'сем 2020'!T84</f>
        <v>іспит</v>
      </c>
    </row>
    <row r="33" ht="12.75">
      <c r="A33" t="s">
        <v>290</v>
      </c>
    </row>
    <row r="34" spans="1:9" ht="12.75">
      <c r="A34" s="795" t="str">
        <f>'сем 2020'!B33</f>
        <v> Сучасні методи проектування програмних систем на основі ООП  (к.пр.)</v>
      </c>
      <c r="B34" s="795"/>
      <c r="C34" s="795"/>
      <c r="D34" s="795"/>
      <c r="E34" s="795"/>
      <c r="F34" s="795"/>
      <c r="G34" s="795"/>
      <c r="H34" s="795"/>
      <c r="I34" s="795"/>
    </row>
    <row r="35" spans="1:6" ht="12.75">
      <c r="A35" t="s">
        <v>280</v>
      </c>
      <c r="C35">
        <f>'сем 2020'!Q33</f>
        <v>1</v>
      </c>
      <c r="D35">
        <f>'сем 2020'!J33</f>
        <v>0</v>
      </c>
      <c r="E35">
        <f>'сем 2020'!K33</f>
        <v>0</v>
      </c>
      <c r="F35">
        <f>'сем 2020'!L33</f>
        <v>9</v>
      </c>
    </row>
    <row r="36" spans="1:9" ht="12.75">
      <c r="A36" t="s">
        <v>289</v>
      </c>
      <c r="C36">
        <f>'сем 2020'!Q87</f>
        <v>1</v>
      </c>
      <c r="D36">
        <f>'сем 2020'!J87</f>
        <v>0</v>
      </c>
      <c r="E36">
        <f>'сем 2020'!K87</f>
        <v>0</v>
      </c>
      <c r="F36">
        <f>'сем 2020'!L87</f>
        <v>9</v>
      </c>
      <c r="I36" t="str">
        <f>'сем 2020'!T87</f>
        <v>курс. робота</v>
      </c>
    </row>
    <row r="37" ht="12.75">
      <c r="A37" t="s">
        <v>290</v>
      </c>
    </row>
    <row r="39" ht="12.75">
      <c r="A39" s="389" t="str">
        <f>'сем 2020'!A34:B34</f>
        <v>Дисципліна 2 семестру - 1</v>
      </c>
    </row>
    <row r="40" ht="12.75">
      <c r="A40" s="389" t="str">
        <f>'сем 2020'!A35:B35</f>
        <v>Дисципліна 2 семестру - 2</v>
      </c>
    </row>
    <row r="41" spans="1:9" ht="12.75">
      <c r="A41" s="795" t="str">
        <f>'сем 2020'!B90</f>
        <v>Сучасні методи організації і аналізу даних</v>
      </c>
      <c r="B41" s="795"/>
      <c r="C41" s="795"/>
      <c r="D41" s="795"/>
      <c r="E41" s="795"/>
      <c r="F41" s="795"/>
      <c r="G41" s="795"/>
      <c r="H41" s="795"/>
      <c r="I41" s="795"/>
    </row>
    <row r="42" spans="1:6" ht="12.75">
      <c r="A42" t="s">
        <v>280</v>
      </c>
      <c r="C42">
        <f>'сем 2020'!Q36</f>
        <v>2</v>
      </c>
      <c r="D42">
        <f>'сем 2020'!J36</f>
        <v>9</v>
      </c>
      <c r="E42">
        <f>'сем 2020'!K36</f>
        <v>0</v>
      </c>
      <c r="F42">
        <f>'сем 2020'!L36</f>
        <v>9</v>
      </c>
    </row>
    <row r="43" spans="1:9" ht="12.75">
      <c r="A43" t="s">
        <v>289</v>
      </c>
      <c r="C43">
        <f>'сем 2020'!Q90</f>
        <v>2</v>
      </c>
      <c r="D43">
        <f>'сем 2020'!J90</f>
        <v>9</v>
      </c>
      <c r="E43">
        <f>'сем 2020'!K90</f>
        <v>0</v>
      </c>
      <c r="F43">
        <f>'сем 2020'!L90</f>
        <v>9</v>
      </c>
      <c r="I43" t="str">
        <f>'сем 2020'!T90</f>
        <v>залік</v>
      </c>
    </row>
    <row r="44" ht="12.75">
      <c r="A44" t="s">
        <v>290</v>
      </c>
    </row>
    <row r="45" spans="1:9" ht="12.75">
      <c r="A45" s="795" t="str">
        <f>'сем 2020'!B93</f>
        <v>Іноземна мова (за професійним спрямуванням)</v>
      </c>
      <c r="B45" s="795"/>
      <c r="C45" s="795"/>
      <c r="D45" s="795"/>
      <c r="E45" s="795"/>
      <c r="F45" s="795"/>
      <c r="G45" s="795"/>
      <c r="H45" s="795"/>
      <c r="I45" s="795"/>
    </row>
    <row r="46" spans="1:6" ht="12.75">
      <c r="A46" t="s">
        <v>280</v>
      </c>
      <c r="C46">
        <f>'сем 2020'!Q39</f>
        <v>2</v>
      </c>
      <c r="D46">
        <f>'сем 2020'!J39</f>
        <v>9</v>
      </c>
      <c r="E46">
        <f>'сем 2020'!K39</f>
        <v>0</v>
      </c>
      <c r="F46">
        <f>'сем 2020'!L39</f>
        <v>9</v>
      </c>
    </row>
    <row r="47" spans="1:9" ht="12.75">
      <c r="A47" t="s">
        <v>289</v>
      </c>
      <c r="C47">
        <f>'сем 2020'!Q93</f>
        <v>2</v>
      </c>
      <c r="D47">
        <f>'сем 2020'!J93</f>
        <v>9</v>
      </c>
      <c r="E47">
        <f>'сем 2020'!K93</f>
        <v>0</v>
      </c>
      <c r="F47">
        <f>'сем 2020'!L93</f>
        <v>9</v>
      </c>
      <c r="I47" t="str">
        <f>'сем 2020'!T93</f>
        <v>залік</v>
      </c>
    </row>
    <row r="48" ht="12.75">
      <c r="A48" t="s">
        <v>290</v>
      </c>
    </row>
    <row r="49" spans="1:9" ht="12.75">
      <c r="A49" s="795" t="str">
        <f>'сем 2020'!B96</f>
        <v>Системний аналіз предметної області</v>
      </c>
      <c r="B49" s="795"/>
      <c r="C49" s="795"/>
      <c r="D49" s="795"/>
      <c r="E49" s="795"/>
      <c r="F49" s="795"/>
      <c r="G49" s="795"/>
      <c r="H49" s="795"/>
      <c r="I49" s="795"/>
    </row>
    <row r="50" spans="1:6" ht="12.75">
      <c r="A50" t="s">
        <v>280</v>
      </c>
      <c r="C50">
        <f>'сем 2020'!Q42</f>
        <v>2</v>
      </c>
      <c r="D50">
        <f>'сем 2020'!J42</f>
        <v>9</v>
      </c>
      <c r="E50">
        <f>'сем 2020'!K42</f>
        <v>0</v>
      </c>
      <c r="F50">
        <f>'сем 2020'!L42</f>
        <v>9</v>
      </c>
    </row>
    <row r="51" spans="1:9" ht="12.75">
      <c r="A51" t="s">
        <v>289</v>
      </c>
      <c r="C51">
        <f>'сем 2020'!Q96</f>
        <v>2</v>
      </c>
      <c r="D51">
        <f>'сем 2020'!J96</f>
        <v>9</v>
      </c>
      <c r="E51">
        <f>'сем 2020'!K96</f>
        <v>0</v>
      </c>
      <c r="F51">
        <f>'сем 2020'!L96</f>
        <v>9</v>
      </c>
      <c r="I51" t="str">
        <f>'сем 2020'!T96</f>
        <v>залік</v>
      </c>
    </row>
    <row r="52" ht="12.75">
      <c r="A52" t="s">
        <v>290</v>
      </c>
    </row>
    <row r="53" spans="1:9" ht="12.75">
      <c r="A53" s="795" t="str">
        <f>'сем 2020'!B99</f>
        <v>Інтелектуальна власність </v>
      </c>
      <c r="B53" s="795"/>
      <c r="C53" s="795"/>
      <c r="D53" s="795"/>
      <c r="E53" s="795"/>
      <c r="F53" s="795"/>
      <c r="G53" s="795"/>
      <c r="H53" s="795"/>
      <c r="I53" s="795"/>
    </row>
    <row r="54" spans="1:6" ht="12.75">
      <c r="A54" t="s">
        <v>280</v>
      </c>
      <c r="C54">
        <f>'сем 2020'!Q45</f>
        <v>2</v>
      </c>
      <c r="D54">
        <f>'сем 2020'!J45</f>
        <v>9</v>
      </c>
      <c r="E54">
        <f>'сем 2020'!K45</f>
        <v>0</v>
      </c>
      <c r="F54">
        <f>'сем 2020'!L45</f>
        <v>9</v>
      </c>
    </row>
    <row r="55" spans="1:9" ht="12.75">
      <c r="A55" t="s">
        <v>289</v>
      </c>
      <c r="C55">
        <f>'сем 2020'!Q99</f>
        <v>2</v>
      </c>
      <c r="D55">
        <f>'сем 2020'!J99</f>
        <v>9</v>
      </c>
      <c r="E55">
        <f>'сем 2020'!K99</f>
        <v>0</v>
      </c>
      <c r="F55">
        <f>'сем 2020'!L99</f>
        <v>9</v>
      </c>
      <c r="I55" t="str">
        <f>'сем 2020'!T99</f>
        <v>залік</v>
      </c>
    </row>
    <row r="56" ht="12.75">
      <c r="A56" t="s">
        <v>290</v>
      </c>
    </row>
    <row r="57" spans="1:9" ht="12.75">
      <c r="A57" s="795" t="str">
        <f>'сем 2020'!B102</f>
        <v>Оцінка ефективності проектних рішень</v>
      </c>
      <c r="B57" s="795"/>
      <c r="C57" s="795"/>
      <c r="D57" s="795"/>
      <c r="E57" s="795"/>
      <c r="F57" s="795"/>
      <c r="G57" s="795"/>
      <c r="H57" s="795"/>
      <c r="I57" s="795"/>
    </row>
    <row r="58" spans="1:6" ht="12.75">
      <c r="A58" t="s">
        <v>280</v>
      </c>
      <c r="C58">
        <f>'сем 2020'!Q48</f>
        <v>2</v>
      </c>
      <c r="D58">
        <f>'сем 2020'!J48</f>
        <v>9</v>
      </c>
      <c r="E58">
        <f>'сем 2020'!K48</f>
        <v>0</v>
      </c>
      <c r="F58">
        <f>'сем 2020'!L48</f>
        <v>9</v>
      </c>
    </row>
    <row r="59" spans="1:9" ht="12.75">
      <c r="A59" t="s">
        <v>289</v>
      </c>
      <c r="C59">
        <f>'сем 2020'!Q102</f>
        <v>2</v>
      </c>
      <c r="D59">
        <f>'сем 2020'!J102</f>
        <v>9</v>
      </c>
      <c r="E59">
        <f>'сем 2020'!K102</f>
        <v>0</v>
      </c>
      <c r="F59">
        <f>'сем 2020'!L102</f>
        <v>9</v>
      </c>
      <c r="I59" t="str">
        <f>'сем 2020'!T102</f>
        <v>залік</v>
      </c>
    </row>
    <row r="60" ht="12.75">
      <c r="A60" t="s">
        <v>290</v>
      </c>
    </row>
    <row r="62" spans="1:4" ht="15.75" customHeight="1">
      <c r="A62" s="796" t="s">
        <v>221</v>
      </c>
      <c r="B62" s="797"/>
      <c r="C62" s="797"/>
      <c r="D62" s="797"/>
    </row>
    <row r="63" spans="1:4" ht="15.75" customHeight="1">
      <c r="A63" s="796" t="s">
        <v>223</v>
      </c>
      <c r="B63" s="797"/>
      <c r="C63" s="797"/>
      <c r="D63" s="797"/>
    </row>
    <row r="64" spans="1:4" ht="15.75" customHeight="1">
      <c r="A64" s="796" t="s">
        <v>224</v>
      </c>
      <c r="B64" s="797"/>
      <c r="C64" s="797"/>
      <c r="D64" s="797"/>
    </row>
    <row r="65" spans="1:4" ht="15.75" customHeight="1">
      <c r="A65" s="390"/>
      <c r="B65" s="390"/>
      <c r="C65" s="390"/>
      <c r="D65" s="390"/>
    </row>
    <row r="66" spans="1:9" ht="12.75">
      <c r="A66" s="794" t="str">
        <f>'сем 2020'!B53</f>
        <v>Розрахунки та автоматизоване проектування оптимальних конструкцій </v>
      </c>
      <c r="B66" s="795"/>
      <c r="C66" s="795"/>
      <c r="D66" s="795"/>
      <c r="E66" s="795"/>
      <c r="F66" s="795"/>
      <c r="G66" s="795"/>
      <c r="H66" s="795"/>
      <c r="I66" s="795"/>
    </row>
    <row r="67" spans="1:6" ht="12.75">
      <c r="A67" t="s">
        <v>280</v>
      </c>
      <c r="C67">
        <f>'сем 2020'!Q53</f>
        <v>4</v>
      </c>
      <c r="D67">
        <f>'сем 2020'!J53</f>
        <v>18</v>
      </c>
      <c r="E67">
        <f>'сем 2020'!K53</f>
        <v>18</v>
      </c>
      <c r="F67">
        <f>'сем 2020'!L53</f>
        <v>0</v>
      </c>
    </row>
    <row r="68" spans="1:9" ht="12.75">
      <c r="A68" t="s">
        <v>289</v>
      </c>
      <c r="C68">
        <f>'сем 2020'!Q107</f>
        <v>4</v>
      </c>
      <c r="D68">
        <f>'сем 2020'!J107</f>
        <v>18</v>
      </c>
      <c r="E68">
        <f>'сем 2020'!K107</f>
        <v>18</v>
      </c>
      <c r="F68">
        <f>'сем 2020'!L107</f>
        <v>0</v>
      </c>
      <c r="I68" t="str">
        <f>'сем 2020'!T107</f>
        <v>іспит</v>
      </c>
    </row>
    <row r="69" ht="12.75">
      <c r="A69" t="s">
        <v>290</v>
      </c>
    </row>
    <row r="70" spans="1:9" ht="12.75">
      <c r="A70" s="794" t="str">
        <f>'сем 2020'!B56</f>
        <v>Планування та обробка результатів наукових досліджень </v>
      </c>
      <c r="B70" s="795"/>
      <c r="C70" s="795"/>
      <c r="D70" s="795"/>
      <c r="E70" s="795"/>
      <c r="F70" s="795"/>
      <c r="G70" s="795"/>
      <c r="H70" s="795"/>
      <c r="I70" s="795"/>
    </row>
    <row r="71" spans="1:6" ht="12.75">
      <c r="A71" t="s">
        <v>280</v>
      </c>
      <c r="C71">
        <f>'сем 2020'!Q56</f>
        <v>4</v>
      </c>
      <c r="D71">
        <f>'сем 2020'!J56</f>
        <v>18</v>
      </c>
      <c r="E71">
        <f>'сем 2020'!K56</f>
        <v>18</v>
      </c>
      <c r="F71">
        <f>'сем 2020'!L56</f>
        <v>0</v>
      </c>
    </row>
    <row r="72" spans="1:9" ht="12.75">
      <c r="A72" t="s">
        <v>289</v>
      </c>
      <c r="C72">
        <f>'сем 2020'!Q110</f>
        <v>4</v>
      </c>
      <c r="D72">
        <f>'сем 2020'!J110</f>
        <v>18</v>
      </c>
      <c r="E72">
        <f>'сем 2020'!K110</f>
        <v>18</v>
      </c>
      <c r="F72">
        <f>'сем 2020'!L110</f>
        <v>0</v>
      </c>
      <c r="I72" t="str">
        <f>'сем 2020'!T110</f>
        <v>іспит</v>
      </c>
    </row>
    <row r="73" ht="12.75">
      <c r="A73" t="s">
        <v>290</v>
      </c>
    </row>
    <row r="74" spans="1:9" ht="12.75">
      <c r="A74" s="794" t="str">
        <f>'сем 2020'!B59</f>
        <v>Сучасні системи управління базами даних</v>
      </c>
      <c r="B74" s="795"/>
      <c r="C74" s="795"/>
      <c r="D74" s="795"/>
      <c r="E74" s="795"/>
      <c r="F74" s="795"/>
      <c r="G74" s="795"/>
      <c r="H74" s="795"/>
      <c r="I74" s="795"/>
    </row>
    <row r="75" spans="1:6" ht="12.75">
      <c r="A75" t="s">
        <v>280</v>
      </c>
      <c r="C75">
        <f>'сем 2020'!Q59</f>
        <v>4</v>
      </c>
      <c r="D75">
        <f>'сем 2020'!J59</f>
        <v>18</v>
      </c>
      <c r="E75">
        <f>'сем 2020'!K59</f>
        <v>18</v>
      </c>
      <c r="F75">
        <f>'сем 2020'!L59</f>
        <v>0</v>
      </c>
    </row>
    <row r="76" spans="1:9" ht="12.75">
      <c r="A76" t="s">
        <v>289</v>
      </c>
      <c r="C76">
        <f>'сем 2020'!Q113</f>
        <v>4</v>
      </c>
      <c r="D76">
        <f>'сем 2020'!J113</f>
        <v>18</v>
      </c>
      <c r="E76">
        <f>'сем 2020'!K113</f>
        <v>18</v>
      </c>
      <c r="F76">
        <f>'сем 2020'!L113</f>
        <v>0</v>
      </c>
      <c r="I76" t="str">
        <f>'сем 2020'!T113</f>
        <v>іспит</v>
      </c>
    </row>
    <row r="77" ht="12.75">
      <c r="A77" t="s">
        <v>290</v>
      </c>
    </row>
    <row r="78" spans="1:9" ht="12.75">
      <c r="A78" s="794" t="str">
        <f>'сем 2020'!B62</f>
        <v>Регенеративна інженерія та проектування оптимальних конструкцій</v>
      </c>
      <c r="B78" s="795"/>
      <c r="C78" s="795"/>
      <c r="D78" s="795"/>
      <c r="E78" s="795"/>
      <c r="F78" s="795"/>
      <c r="G78" s="795"/>
      <c r="H78" s="795"/>
      <c r="I78" s="795"/>
    </row>
    <row r="79" spans="1:6" ht="12.75">
      <c r="A79" t="s">
        <v>280</v>
      </c>
      <c r="C79">
        <f>'сем 2020'!Q62</f>
        <v>4</v>
      </c>
      <c r="D79">
        <f>'сем 2020'!J62</f>
        <v>18</v>
      </c>
      <c r="E79">
        <f>'сем 2020'!K62</f>
        <v>18</v>
      </c>
      <c r="F79">
        <f>'сем 2020'!L62</f>
        <v>0</v>
      </c>
    </row>
    <row r="80" spans="1:9" ht="12.75">
      <c r="A80" t="s">
        <v>289</v>
      </c>
      <c r="C80">
        <f>'сем 2020'!Q116</f>
        <v>4</v>
      </c>
      <c r="D80">
        <f>'сем 2020'!J116</f>
        <v>18</v>
      </c>
      <c r="E80">
        <f>'сем 2020'!K116</f>
        <v>18</v>
      </c>
      <c r="F80">
        <f>'сем 2020'!L116</f>
        <v>0</v>
      </c>
      <c r="I80" t="str">
        <f>'сем 2020'!T116</f>
        <v>іспит</v>
      </c>
    </row>
    <row r="81" ht="12.75">
      <c r="A81" t="s">
        <v>290</v>
      </c>
    </row>
    <row r="82" spans="1:9" ht="12.75">
      <c r="A82" s="794" t="str">
        <f>'сем 2020'!B65</f>
        <v>Математичне моделювання в біотехнічних системах</v>
      </c>
      <c r="B82" s="795"/>
      <c r="C82" s="795"/>
      <c r="D82" s="795"/>
      <c r="E82" s="795"/>
      <c r="F82" s="795"/>
      <c r="G82" s="795"/>
      <c r="H82" s="795"/>
      <c r="I82" s="795"/>
    </row>
    <row r="83" spans="1:6" ht="12.75">
      <c r="A83" t="s">
        <v>280</v>
      </c>
      <c r="C83">
        <f>'сем 2020'!Q65</f>
        <v>4</v>
      </c>
      <c r="D83">
        <f>'сем 2020'!J65</f>
        <v>18</v>
      </c>
      <c r="E83">
        <f>'сем 2020'!K65</f>
        <v>18</v>
      </c>
      <c r="F83">
        <f>'сем 2020'!L65</f>
        <v>0</v>
      </c>
    </row>
    <row r="84" spans="1:9" ht="12.75">
      <c r="A84" t="s">
        <v>289</v>
      </c>
      <c r="C84">
        <f>'сем 2020'!Q119</f>
        <v>4</v>
      </c>
      <c r="D84">
        <f>'сем 2020'!J119</f>
        <v>18</v>
      </c>
      <c r="E84">
        <f>'сем 2020'!K119</f>
        <v>18</v>
      </c>
      <c r="F84">
        <f>'сем 2020'!L119</f>
        <v>0</v>
      </c>
      <c r="I84" t="str">
        <f>'сем 2020'!T119</f>
        <v>іспит</v>
      </c>
    </row>
    <row r="85" ht="12.75">
      <c r="A85" t="s">
        <v>290</v>
      </c>
    </row>
    <row r="86" spans="1:9" ht="12.75">
      <c r="A86" s="794" t="str">
        <f>'сем 2020'!B68</f>
        <v>Технології віртуальної та доданої реальності </v>
      </c>
      <c r="B86" s="795"/>
      <c r="C86" s="795"/>
      <c r="D86" s="795"/>
      <c r="E86" s="795"/>
      <c r="F86" s="795"/>
      <c r="G86" s="795"/>
      <c r="H86" s="795"/>
      <c r="I86" s="795"/>
    </row>
    <row r="87" spans="1:6" ht="12.75">
      <c r="A87" t="s">
        <v>280</v>
      </c>
      <c r="C87">
        <f>'сем 2020'!Q68</f>
        <v>4</v>
      </c>
      <c r="D87">
        <f>'сем 2020'!J68</f>
        <v>18</v>
      </c>
      <c r="E87">
        <f>'сем 2020'!K68</f>
        <v>18</v>
      </c>
      <c r="F87">
        <f>'сем 2020'!L68</f>
        <v>0</v>
      </c>
    </row>
    <row r="88" spans="1:9" ht="12.75">
      <c r="A88" t="s">
        <v>289</v>
      </c>
      <c r="C88">
        <f>'сем 2020'!Q122</f>
        <v>4</v>
      </c>
      <c r="D88">
        <f>'сем 2020'!J122</f>
        <v>18</v>
      </c>
      <c r="E88">
        <f>'сем 2020'!K122</f>
        <v>18</v>
      </c>
      <c r="F88">
        <f>'сем 2020'!L122</f>
        <v>0</v>
      </c>
      <c r="I88" t="str">
        <f>'сем 2020'!T122</f>
        <v>іспит</v>
      </c>
    </row>
    <row r="89" ht="12.75">
      <c r="A89" t="s">
        <v>290</v>
      </c>
    </row>
    <row r="90" spans="1:9" ht="12.75">
      <c r="A90" s="794" t="str">
        <f>'сем 2020'!B71</f>
        <v>Методи обробки зображень та комп'ютерного зору</v>
      </c>
      <c r="B90" s="795"/>
      <c r="C90" s="795"/>
      <c r="D90" s="795"/>
      <c r="E90" s="795"/>
      <c r="F90" s="795"/>
      <c r="G90" s="795"/>
      <c r="H90" s="795"/>
      <c r="I90" s="795"/>
    </row>
    <row r="91" spans="1:6" ht="12.75">
      <c r="A91" t="s">
        <v>280</v>
      </c>
      <c r="C91">
        <f>'сем 2020'!Q71</f>
        <v>4</v>
      </c>
      <c r="D91">
        <f>'сем 2020'!J71</f>
        <v>18</v>
      </c>
      <c r="E91">
        <f>'сем 2020'!K71</f>
        <v>18</v>
      </c>
      <c r="F91">
        <f>'сем 2020'!L71</f>
        <v>0</v>
      </c>
    </row>
    <row r="92" spans="1:9" ht="12.75">
      <c r="A92" t="s">
        <v>289</v>
      </c>
      <c r="C92">
        <f>'сем 2020'!Q125</f>
        <v>4</v>
      </c>
      <c r="D92">
        <f>'сем 2020'!J125</f>
        <v>18</v>
      </c>
      <c r="E92">
        <f>'сем 2020'!K125</f>
        <v>18</v>
      </c>
      <c r="F92">
        <f>'сем 2020'!L125</f>
        <v>0</v>
      </c>
      <c r="I92" t="str">
        <f>'сем 2020'!T125</f>
        <v>іспит</v>
      </c>
    </row>
    <row r="93" ht="12.75">
      <c r="A93" t="s">
        <v>290</v>
      </c>
    </row>
    <row r="94" spans="1:9" ht="12.75">
      <c r="A94" s="794" t="str">
        <f>'сем 2020'!B74</f>
        <v>Хмарні технології та сервіси</v>
      </c>
      <c r="B94" s="795"/>
      <c r="C94" s="795"/>
      <c r="D94" s="795"/>
      <c r="E94" s="795"/>
      <c r="F94" s="795"/>
      <c r="G94" s="795"/>
      <c r="H94" s="795"/>
      <c r="I94" s="795"/>
    </row>
    <row r="95" spans="1:6" ht="12.75">
      <c r="A95" t="s">
        <v>280</v>
      </c>
      <c r="C95">
        <f>'сем 2020'!Q74</f>
        <v>4</v>
      </c>
      <c r="D95">
        <f>'сем 2020'!J74</f>
        <v>18</v>
      </c>
      <c r="E95">
        <f>'сем 2020'!K74</f>
        <v>18</v>
      </c>
      <c r="F95">
        <f>'сем 2020'!L74</f>
        <v>0</v>
      </c>
    </row>
    <row r="96" spans="1:9" ht="12.75">
      <c r="A96" t="s">
        <v>289</v>
      </c>
      <c r="C96">
        <f>'сем 2020'!Q128</f>
        <v>4</v>
      </c>
      <c r="D96">
        <f>'сем 2020'!J128</f>
        <v>18</v>
      </c>
      <c r="E96">
        <f>'сем 2020'!K128</f>
        <v>18</v>
      </c>
      <c r="F96">
        <f>'сем 2020'!L128</f>
        <v>0</v>
      </c>
      <c r="I96" t="str">
        <f>'сем 2020'!T128</f>
        <v>іспит</v>
      </c>
    </row>
    <row r="97" ht="12.75">
      <c r="A97" t="s">
        <v>290</v>
      </c>
    </row>
    <row r="98" spans="1:9" ht="12.75">
      <c r="A98" s="794" t="str">
        <f>'сем 2020'!B77</f>
        <v>Апаратне і програмне забезпечення розподілених систем</v>
      </c>
      <c r="B98" s="795"/>
      <c r="C98" s="795"/>
      <c r="D98" s="795"/>
      <c r="E98" s="795"/>
      <c r="F98" s="795"/>
      <c r="G98" s="795"/>
      <c r="H98" s="795"/>
      <c r="I98" s="795"/>
    </row>
    <row r="99" spans="1:6" ht="12.75">
      <c r="A99" t="s">
        <v>280</v>
      </c>
      <c r="C99">
        <f>'сем 2020'!Q77</f>
        <v>4</v>
      </c>
      <c r="D99">
        <f>'сем 2020'!J77</f>
        <v>18</v>
      </c>
      <c r="E99">
        <f>'сем 2020'!K77</f>
        <v>18</v>
      </c>
      <c r="F99">
        <f>'сем 2020'!L77</f>
        <v>0</v>
      </c>
    </row>
    <row r="100" spans="1:9" ht="12.75">
      <c r="A100" t="s">
        <v>289</v>
      </c>
      <c r="C100">
        <f>'сем 2020'!Q131</f>
        <v>4</v>
      </c>
      <c r="D100">
        <f>'сем 2020'!J131</f>
        <v>18</v>
      </c>
      <c r="E100">
        <f>'сем 2020'!K131</f>
        <v>18</v>
      </c>
      <c r="F100">
        <f>'сем 2020'!L131</f>
        <v>0</v>
      </c>
      <c r="I100" t="str">
        <f>'сем 2020'!T131</f>
        <v>іспит</v>
      </c>
    </row>
    <row r="101" ht="12.75">
      <c r="A101" t="s">
        <v>290</v>
      </c>
    </row>
  </sheetData>
  <sheetProtection/>
  <mergeCells count="29">
    <mergeCell ref="G1:I1"/>
    <mergeCell ref="A2:I2"/>
    <mergeCell ref="A5:I5"/>
    <mergeCell ref="A8:I8"/>
    <mergeCell ref="A11:I11"/>
    <mergeCell ref="A30:I30"/>
    <mergeCell ref="A34:I34"/>
    <mergeCell ref="A41:I41"/>
    <mergeCell ref="A45:I45"/>
    <mergeCell ref="A49:I49"/>
    <mergeCell ref="A14:I14"/>
    <mergeCell ref="A17:I17"/>
    <mergeCell ref="A20:I20"/>
    <mergeCell ref="A23:I23"/>
    <mergeCell ref="A26:I26"/>
    <mergeCell ref="A62:D62"/>
    <mergeCell ref="A63:D63"/>
    <mergeCell ref="A64:D64"/>
    <mergeCell ref="A66:I66"/>
    <mergeCell ref="A53:I53"/>
    <mergeCell ref="A57:I57"/>
    <mergeCell ref="A90:I90"/>
    <mergeCell ref="A94:I94"/>
    <mergeCell ref="A98:I98"/>
    <mergeCell ref="A70:I70"/>
    <mergeCell ref="A74:I74"/>
    <mergeCell ref="A78:I78"/>
    <mergeCell ref="A82:I82"/>
    <mergeCell ref="A86:I8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D6" sqref="D6"/>
    </sheetView>
  </sheetViews>
  <sheetFormatPr defaultColWidth="9.00390625" defaultRowHeight="12.75"/>
  <cols>
    <col min="7" max="7" width="4.125" style="0" customWidth="1"/>
    <col min="8" max="8" width="3.125" style="0" customWidth="1"/>
  </cols>
  <sheetData>
    <row r="1" spans="1:9" ht="12.75">
      <c r="A1" s="388"/>
      <c r="B1" s="388"/>
      <c r="C1" s="388" t="s">
        <v>281</v>
      </c>
      <c r="D1" s="388" t="s">
        <v>282</v>
      </c>
      <c r="E1" s="388" t="s">
        <v>283</v>
      </c>
      <c r="F1" s="388" t="s">
        <v>284</v>
      </c>
      <c r="G1" s="798" t="s">
        <v>285</v>
      </c>
      <c r="H1" s="798"/>
      <c r="I1" s="798"/>
    </row>
    <row r="2" spans="1:9" ht="12.75">
      <c r="A2" s="795" t="s">
        <v>23</v>
      </c>
      <c r="B2" s="795"/>
      <c r="C2" s="795"/>
      <c r="D2" s="795"/>
      <c r="E2" s="795"/>
      <c r="F2" s="795"/>
      <c r="G2" s="795"/>
      <c r="H2" s="795"/>
      <c r="I2" s="795"/>
    </row>
    <row r="3" spans="1:9" ht="12.75">
      <c r="A3" t="s">
        <v>279</v>
      </c>
      <c r="C3">
        <v>2</v>
      </c>
      <c r="D3">
        <v>0</v>
      </c>
      <c r="E3">
        <v>0</v>
      </c>
      <c r="F3">
        <v>30</v>
      </c>
      <c r="I3" t="s">
        <v>286</v>
      </c>
    </row>
    <row r="4" ht="12.75">
      <c r="A4" t="s">
        <v>290</v>
      </c>
    </row>
    <row r="5" spans="1:9" ht="12.75">
      <c r="A5" s="795" t="s">
        <v>270</v>
      </c>
      <c r="B5" s="795"/>
      <c r="C5" s="795"/>
      <c r="D5" s="795"/>
      <c r="E5" s="795"/>
      <c r="F5" s="795"/>
      <c r="G5" s="795"/>
      <c r="H5" s="795"/>
      <c r="I5" s="795"/>
    </row>
    <row r="6" spans="1:9" ht="12.75">
      <c r="A6" t="s">
        <v>279</v>
      </c>
      <c r="C6">
        <v>4</v>
      </c>
      <c r="D6">
        <v>30</v>
      </c>
      <c r="E6">
        <v>0</v>
      </c>
      <c r="F6">
        <v>30</v>
      </c>
      <c r="I6" t="s">
        <v>286</v>
      </c>
    </row>
    <row r="7" ht="12.75">
      <c r="A7" t="s">
        <v>290</v>
      </c>
    </row>
    <row r="8" spans="1:9" ht="12.75">
      <c r="A8" s="795" t="s">
        <v>171</v>
      </c>
      <c r="B8" s="795"/>
      <c r="C8" s="795"/>
      <c r="D8" s="795"/>
      <c r="E8" s="795"/>
      <c r="F8" s="795"/>
      <c r="G8" s="795"/>
      <c r="H8" s="795"/>
      <c r="I8" s="795"/>
    </row>
    <row r="9" spans="1:9" ht="12.75">
      <c r="A9" t="s">
        <v>279</v>
      </c>
      <c r="C9">
        <v>2</v>
      </c>
      <c r="D9">
        <v>15</v>
      </c>
      <c r="E9">
        <v>0</v>
      </c>
      <c r="F9">
        <v>15</v>
      </c>
      <c r="I9" t="s">
        <v>288</v>
      </c>
    </row>
    <row r="10" ht="12.75">
      <c r="A10" t="s">
        <v>290</v>
      </c>
    </row>
    <row r="11" spans="1:9" ht="12.75">
      <c r="A11" s="795" t="s">
        <v>246</v>
      </c>
      <c r="B11" s="795"/>
      <c r="C11" s="795"/>
      <c r="D11" s="795"/>
      <c r="E11" s="795"/>
      <c r="F11" s="795"/>
      <c r="G11" s="795"/>
      <c r="H11" s="795"/>
      <c r="I11" s="795"/>
    </row>
    <row r="12" spans="1:9" ht="12.75">
      <c r="A12" t="s">
        <v>279</v>
      </c>
      <c r="C12">
        <v>2</v>
      </c>
      <c r="D12">
        <v>15</v>
      </c>
      <c r="E12">
        <v>15</v>
      </c>
      <c r="F12">
        <v>15</v>
      </c>
      <c r="I12" t="s">
        <v>286</v>
      </c>
    </row>
    <row r="13" ht="12.75">
      <c r="A13" t="s">
        <v>290</v>
      </c>
    </row>
    <row r="14" spans="1:9" ht="12.75">
      <c r="A14" s="795" t="s">
        <v>244</v>
      </c>
      <c r="B14" s="795"/>
      <c r="C14" s="795"/>
      <c r="D14" s="795"/>
      <c r="E14" s="795"/>
      <c r="F14" s="795"/>
      <c r="G14" s="795"/>
      <c r="H14" s="795"/>
      <c r="I14" s="795"/>
    </row>
    <row r="15" spans="1:9" ht="12.75">
      <c r="A15" t="s">
        <v>279</v>
      </c>
      <c r="C15">
        <v>4</v>
      </c>
      <c r="D15">
        <v>30</v>
      </c>
      <c r="E15">
        <v>15</v>
      </c>
      <c r="F15">
        <v>15</v>
      </c>
      <c r="I15" t="s">
        <v>288</v>
      </c>
    </row>
    <row r="16" ht="12.75">
      <c r="A16" t="s">
        <v>290</v>
      </c>
    </row>
    <row r="17" spans="1:9" ht="12.75">
      <c r="A17" s="795" t="s">
        <v>277</v>
      </c>
      <c r="B17" s="795"/>
      <c r="C17" s="795"/>
      <c r="D17" s="795"/>
      <c r="E17" s="795"/>
      <c r="F17" s="795"/>
      <c r="G17" s="795"/>
      <c r="H17" s="795"/>
      <c r="I17" s="795"/>
    </row>
    <row r="18" spans="1:9" ht="12.75">
      <c r="A18" t="s">
        <v>279</v>
      </c>
      <c r="C18">
        <v>3</v>
      </c>
      <c r="D18">
        <v>30</v>
      </c>
      <c r="E18">
        <v>15</v>
      </c>
      <c r="F18">
        <v>0</v>
      </c>
      <c r="I18" t="s">
        <v>286</v>
      </c>
    </row>
    <row r="19" ht="12.75">
      <c r="A19" t="s">
        <v>290</v>
      </c>
    </row>
    <row r="20" spans="1:9" ht="12.75">
      <c r="A20" s="795" t="s">
        <v>278</v>
      </c>
      <c r="B20" s="795"/>
      <c r="C20" s="795"/>
      <c r="D20" s="795"/>
      <c r="E20" s="795"/>
      <c r="F20" s="795"/>
      <c r="G20" s="795"/>
      <c r="H20" s="795"/>
      <c r="I20" s="795"/>
    </row>
    <row r="21" spans="1:9" ht="12.75">
      <c r="A21" t="s">
        <v>279</v>
      </c>
      <c r="C21">
        <v>3</v>
      </c>
      <c r="D21">
        <v>18</v>
      </c>
      <c r="E21">
        <v>36</v>
      </c>
      <c r="F21">
        <v>0</v>
      </c>
      <c r="I21" t="s">
        <v>288</v>
      </c>
    </row>
    <row r="22" ht="12.75">
      <c r="A22" t="s">
        <v>290</v>
      </c>
    </row>
    <row r="23" spans="1:9" ht="12.75">
      <c r="A23" s="795" t="s">
        <v>152</v>
      </c>
      <c r="B23" s="795"/>
      <c r="C23" s="795"/>
      <c r="D23" s="795"/>
      <c r="E23" s="795"/>
      <c r="F23" s="795"/>
      <c r="G23" s="795"/>
      <c r="H23" s="795"/>
      <c r="I23" s="795"/>
    </row>
    <row r="24" spans="1:9" ht="12.75">
      <c r="A24" t="s">
        <v>279</v>
      </c>
      <c r="C24">
        <v>0</v>
      </c>
      <c r="D24">
        <v>0</v>
      </c>
      <c r="E24">
        <v>0</v>
      </c>
      <c r="F24">
        <v>0</v>
      </c>
      <c r="I24" t="s">
        <v>286</v>
      </c>
    </row>
    <row r="25" ht="12.75">
      <c r="A25" t="s">
        <v>290</v>
      </c>
    </row>
    <row r="26" spans="1:9" ht="12.75">
      <c r="A26" s="795" t="s">
        <v>23</v>
      </c>
      <c r="B26" s="795"/>
      <c r="C26" s="795"/>
      <c r="D26" s="795"/>
      <c r="E26" s="795"/>
      <c r="F26" s="795"/>
      <c r="G26" s="795"/>
      <c r="H26" s="795"/>
      <c r="I26" s="795"/>
    </row>
    <row r="27" spans="1:6" ht="12.75">
      <c r="A27" t="s">
        <v>280</v>
      </c>
      <c r="C27">
        <v>1</v>
      </c>
      <c r="D27">
        <v>0</v>
      </c>
      <c r="E27">
        <v>0</v>
      </c>
      <c r="F27">
        <v>9</v>
      </c>
    </row>
    <row r="28" spans="1:9" ht="12.75">
      <c r="A28" t="s">
        <v>289</v>
      </c>
      <c r="C28">
        <v>1</v>
      </c>
      <c r="D28">
        <v>0</v>
      </c>
      <c r="E28">
        <v>0</v>
      </c>
      <c r="F28">
        <v>9</v>
      </c>
      <c r="I28" t="s">
        <v>288</v>
      </c>
    </row>
    <row r="29" ht="12.75">
      <c r="A29" t="s">
        <v>290</v>
      </c>
    </row>
    <row r="30" spans="1:9" ht="12.75">
      <c r="A30" s="795" t="s">
        <v>245</v>
      </c>
      <c r="B30" s="795"/>
      <c r="C30" s="795"/>
      <c r="D30" s="795"/>
      <c r="E30" s="795"/>
      <c r="F30" s="795"/>
      <c r="G30" s="795"/>
      <c r="H30" s="795"/>
      <c r="I30" s="795"/>
    </row>
    <row r="31" spans="1:6" ht="12.75">
      <c r="A31" t="s">
        <v>280</v>
      </c>
      <c r="C31">
        <v>3</v>
      </c>
      <c r="D31">
        <v>18</v>
      </c>
      <c r="E31">
        <v>9</v>
      </c>
      <c r="F31">
        <v>0</v>
      </c>
    </row>
    <row r="32" spans="1:9" ht="12.75">
      <c r="A32" t="s">
        <v>289</v>
      </c>
      <c r="C32">
        <v>3</v>
      </c>
      <c r="D32">
        <v>18</v>
      </c>
      <c r="E32">
        <v>9</v>
      </c>
      <c r="F32">
        <v>0</v>
      </c>
      <c r="I32" t="s">
        <v>288</v>
      </c>
    </row>
    <row r="33" ht="12.75">
      <c r="A33" t="s">
        <v>290</v>
      </c>
    </row>
    <row r="34" spans="1:9" ht="12.75">
      <c r="A34" s="795" t="s">
        <v>274</v>
      </c>
      <c r="B34" s="795"/>
      <c r="C34" s="795"/>
      <c r="D34" s="795"/>
      <c r="E34" s="795"/>
      <c r="F34" s="795"/>
      <c r="G34" s="795"/>
      <c r="H34" s="795"/>
      <c r="I34" s="795"/>
    </row>
    <row r="35" spans="1:6" ht="12.75">
      <c r="A35" t="s">
        <v>280</v>
      </c>
      <c r="C35">
        <v>1</v>
      </c>
      <c r="D35">
        <v>0</v>
      </c>
      <c r="E35">
        <v>0</v>
      </c>
      <c r="F35">
        <v>9</v>
      </c>
    </row>
    <row r="36" spans="1:9" ht="12.75">
      <c r="A36" t="s">
        <v>289</v>
      </c>
      <c r="C36">
        <v>1</v>
      </c>
      <c r="D36">
        <v>0</v>
      </c>
      <c r="E36">
        <v>0</v>
      </c>
      <c r="F36">
        <v>9</v>
      </c>
      <c r="I36" t="s">
        <v>287</v>
      </c>
    </row>
    <row r="37" ht="12.75">
      <c r="A37" t="s">
        <v>290</v>
      </c>
    </row>
    <row r="39" ht="12.75">
      <c r="A39" s="389" t="s">
        <v>205</v>
      </c>
    </row>
    <row r="40" ht="12.75">
      <c r="A40" s="389" t="s">
        <v>206</v>
      </c>
    </row>
    <row r="41" spans="1:9" ht="12.75">
      <c r="A41" s="795" t="s">
        <v>269</v>
      </c>
      <c r="B41" s="795"/>
      <c r="C41" s="795"/>
      <c r="D41" s="795"/>
      <c r="E41" s="795"/>
      <c r="F41" s="795"/>
      <c r="G41" s="795"/>
      <c r="H41" s="795"/>
      <c r="I41" s="795"/>
    </row>
    <row r="42" spans="1:6" ht="12.75">
      <c r="A42" t="s">
        <v>280</v>
      </c>
      <c r="C42">
        <v>2</v>
      </c>
      <c r="D42">
        <v>9</v>
      </c>
      <c r="E42">
        <v>0</v>
      </c>
      <c r="F42">
        <v>9</v>
      </c>
    </row>
    <row r="43" spans="1:9" ht="12.75">
      <c r="A43" t="s">
        <v>289</v>
      </c>
      <c r="C43">
        <v>2</v>
      </c>
      <c r="D43">
        <v>9</v>
      </c>
      <c r="E43">
        <v>0</v>
      </c>
      <c r="F43">
        <v>9</v>
      </c>
      <c r="I43" t="s">
        <v>286</v>
      </c>
    </row>
    <row r="44" ht="12.75">
      <c r="A44" t="s">
        <v>290</v>
      </c>
    </row>
    <row r="45" spans="1:9" ht="12.75">
      <c r="A45" s="795" t="s">
        <v>23</v>
      </c>
      <c r="B45" s="795"/>
      <c r="C45" s="795"/>
      <c r="D45" s="795"/>
      <c r="E45" s="795"/>
      <c r="F45" s="795"/>
      <c r="G45" s="795"/>
      <c r="H45" s="795"/>
      <c r="I45" s="795"/>
    </row>
    <row r="46" spans="1:6" ht="12.75">
      <c r="A46" t="s">
        <v>280</v>
      </c>
      <c r="C46">
        <v>2</v>
      </c>
      <c r="D46">
        <v>9</v>
      </c>
      <c r="E46">
        <v>0</v>
      </c>
      <c r="F46">
        <v>9</v>
      </c>
    </row>
    <row r="47" spans="1:9" ht="12.75">
      <c r="A47" t="s">
        <v>289</v>
      </c>
      <c r="C47">
        <v>2</v>
      </c>
      <c r="D47">
        <v>9</v>
      </c>
      <c r="E47">
        <v>0</v>
      </c>
      <c r="F47">
        <v>9</v>
      </c>
      <c r="I47" t="s">
        <v>286</v>
      </c>
    </row>
    <row r="48" ht="12.75">
      <c r="A48" t="s">
        <v>290</v>
      </c>
    </row>
    <row r="49" spans="1:9" ht="12.75">
      <c r="A49" s="795" t="s">
        <v>247</v>
      </c>
      <c r="B49" s="795"/>
      <c r="C49" s="795"/>
      <c r="D49" s="795"/>
      <c r="E49" s="795"/>
      <c r="F49" s="795"/>
      <c r="G49" s="795"/>
      <c r="H49" s="795"/>
      <c r="I49" s="795"/>
    </row>
    <row r="50" spans="1:6" ht="12.75">
      <c r="A50" t="s">
        <v>280</v>
      </c>
      <c r="C50">
        <v>2</v>
      </c>
      <c r="D50">
        <v>9</v>
      </c>
      <c r="E50">
        <v>0</v>
      </c>
      <c r="F50">
        <v>9</v>
      </c>
    </row>
    <row r="51" spans="1:9" ht="12.75">
      <c r="A51" t="s">
        <v>289</v>
      </c>
      <c r="C51">
        <v>2</v>
      </c>
      <c r="D51">
        <v>9</v>
      </c>
      <c r="E51">
        <v>0</v>
      </c>
      <c r="F51">
        <v>9</v>
      </c>
      <c r="I51" t="s">
        <v>286</v>
      </c>
    </row>
    <row r="52" ht="12.75">
      <c r="A52" t="s">
        <v>290</v>
      </c>
    </row>
    <row r="53" spans="1:9" ht="12.75">
      <c r="A53" s="795" t="s">
        <v>231</v>
      </c>
      <c r="B53" s="795"/>
      <c r="C53" s="795"/>
      <c r="D53" s="795"/>
      <c r="E53" s="795"/>
      <c r="F53" s="795"/>
      <c r="G53" s="795"/>
      <c r="H53" s="795"/>
      <c r="I53" s="795"/>
    </row>
    <row r="54" spans="1:6" ht="12.75">
      <c r="A54" t="s">
        <v>280</v>
      </c>
      <c r="C54">
        <v>2</v>
      </c>
      <c r="D54">
        <v>9</v>
      </c>
      <c r="E54">
        <v>0</v>
      </c>
      <c r="F54">
        <v>9</v>
      </c>
    </row>
    <row r="55" spans="1:9" ht="12.75">
      <c r="A55" t="s">
        <v>289</v>
      </c>
      <c r="C55">
        <v>2</v>
      </c>
      <c r="D55">
        <v>9</v>
      </c>
      <c r="E55">
        <v>0</v>
      </c>
      <c r="F55">
        <v>9</v>
      </c>
      <c r="I55" t="s">
        <v>286</v>
      </c>
    </row>
    <row r="56" ht="12.75">
      <c r="A56" t="s">
        <v>290</v>
      </c>
    </row>
    <row r="57" spans="1:9" ht="12.75">
      <c r="A57" s="795" t="s">
        <v>166</v>
      </c>
      <c r="B57" s="795"/>
      <c r="C57" s="795"/>
      <c r="D57" s="795"/>
      <c r="E57" s="795"/>
      <c r="F57" s="795"/>
      <c r="G57" s="795"/>
      <c r="H57" s="795"/>
      <c r="I57" s="795"/>
    </row>
    <row r="58" spans="1:6" ht="12.75">
      <c r="A58" t="s">
        <v>280</v>
      </c>
      <c r="C58">
        <v>2</v>
      </c>
      <c r="D58">
        <v>9</v>
      </c>
      <c r="E58">
        <v>0</v>
      </c>
      <c r="F58">
        <v>9</v>
      </c>
    </row>
    <row r="59" spans="1:9" ht="12.75">
      <c r="A59" t="s">
        <v>289</v>
      </c>
      <c r="C59">
        <v>2</v>
      </c>
      <c r="D59">
        <v>9</v>
      </c>
      <c r="E59">
        <v>0</v>
      </c>
      <c r="F59">
        <v>9</v>
      </c>
      <c r="I59" t="s">
        <v>286</v>
      </c>
    </row>
    <row r="60" ht="12.75">
      <c r="A60" t="s">
        <v>290</v>
      </c>
    </row>
    <row r="62" spans="1:4" ht="15.75" customHeight="1">
      <c r="A62" s="796" t="s">
        <v>221</v>
      </c>
      <c r="B62" s="797"/>
      <c r="C62" s="797"/>
      <c r="D62" s="797"/>
    </row>
    <row r="63" spans="1:4" ht="15.75" customHeight="1">
      <c r="A63" s="796" t="s">
        <v>223</v>
      </c>
      <c r="B63" s="797"/>
      <c r="C63" s="797"/>
      <c r="D63" s="797"/>
    </row>
    <row r="64" spans="1:4" ht="15.75" customHeight="1">
      <c r="A64" s="796" t="s">
        <v>224</v>
      </c>
      <c r="B64" s="797"/>
      <c r="C64" s="797"/>
      <c r="D64" s="797"/>
    </row>
    <row r="65" spans="1:4" ht="15.75" customHeight="1">
      <c r="A65" s="390"/>
      <c r="B65" s="390"/>
      <c r="C65" s="390"/>
      <c r="D65" s="390"/>
    </row>
    <row r="66" spans="1:9" ht="12.75">
      <c r="A66" s="794" t="s">
        <v>248</v>
      </c>
      <c r="B66" s="795"/>
      <c r="C66" s="795"/>
      <c r="D66" s="795"/>
      <c r="E66" s="795"/>
      <c r="F66" s="795"/>
      <c r="G66" s="795"/>
      <c r="H66" s="795"/>
      <c r="I66" s="795"/>
    </row>
    <row r="67" spans="1:6" ht="12.75">
      <c r="A67" t="s">
        <v>280</v>
      </c>
      <c r="C67">
        <v>4</v>
      </c>
      <c r="D67">
        <v>18</v>
      </c>
      <c r="E67">
        <v>18</v>
      </c>
      <c r="F67">
        <v>0</v>
      </c>
    </row>
    <row r="68" spans="1:9" ht="12.75">
      <c r="A68" t="s">
        <v>289</v>
      </c>
      <c r="C68">
        <v>4</v>
      </c>
      <c r="D68">
        <v>18</v>
      </c>
      <c r="E68">
        <v>18</v>
      </c>
      <c r="F68">
        <v>0</v>
      </c>
      <c r="I68" t="s">
        <v>288</v>
      </c>
    </row>
    <row r="69" ht="12.75">
      <c r="A69" t="s">
        <v>290</v>
      </c>
    </row>
    <row r="70" spans="1:9" ht="12.75">
      <c r="A70" s="794" t="s">
        <v>249</v>
      </c>
      <c r="B70" s="795"/>
      <c r="C70" s="795"/>
      <c r="D70" s="795"/>
      <c r="E70" s="795"/>
      <c r="F70" s="795"/>
      <c r="G70" s="795"/>
      <c r="H70" s="795"/>
      <c r="I70" s="795"/>
    </row>
    <row r="71" spans="1:6" ht="12.75">
      <c r="A71" t="s">
        <v>280</v>
      </c>
      <c r="C71">
        <v>4</v>
      </c>
      <c r="D71">
        <v>18</v>
      </c>
      <c r="E71">
        <v>18</v>
      </c>
      <c r="F71">
        <v>0</v>
      </c>
    </row>
    <row r="72" spans="1:9" ht="12.75">
      <c r="A72" t="s">
        <v>289</v>
      </c>
      <c r="C72">
        <v>4</v>
      </c>
      <c r="D72">
        <v>18</v>
      </c>
      <c r="E72">
        <v>18</v>
      </c>
      <c r="F72">
        <v>0</v>
      </c>
      <c r="I72" t="s">
        <v>288</v>
      </c>
    </row>
    <row r="73" ht="12.75">
      <c r="A73" t="s">
        <v>290</v>
      </c>
    </row>
    <row r="74" spans="1:9" ht="12.75">
      <c r="A74" s="794" t="s">
        <v>262</v>
      </c>
      <c r="B74" s="795"/>
      <c r="C74" s="795"/>
      <c r="D74" s="795"/>
      <c r="E74" s="795"/>
      <c r="F74" s="795"/>
      <c r="G74" s="795"/>
      <c r="H74" s="795"/>
      <c r="I74" s="795"/>
    </row>
    <row r="75" spans="1:6" ht="12.75">
      <c r="A75" t="s">
        <v>280</v>
      </c>
      <c r="C75">
        <v>4</v>
      </c>
      <c r="D75">
        <v>18</v>
      </c>
      <c r="E75">
        <v>18</v>
      </c>
      <c r="F75">
        <v>0</v>
      </c>
    </row>
    <row r="76" spans="1:9" ht="12.75">
      <c r="A76" t="s">
        <v>289</v>
      </c>
      <c r="C76">
        <v>4</v>
      </c>
      <c r="D76">
        <v>18</v>
      </c>
      <c r="E76">
        <v>18</v>
      </c>
      <c r="F76">
        <v>0</v>
      </c>
      <c r="I76" t="s">
        <v>288</v>
      </c>
    </row>
    <row r="77" ht="12.75">
      <c r="A77" t="s">
        <v>290</v>
      </c>
    </row>
    <row r="78" spans="1:9" ht="12.75">
      <c r="A78" s="794" t="s">
        <v>276</v>
      </c>
      <c r="B78" s="795"/>
      <c r="C78" s="795"/>
      <c r="D78" s="795"/>
      <c r="E78" s="795"/>
      <c r="F78" s="795"/>
      <c r="G78" s="795"/>
      <c r="H78" s="795"/>
      <c r="I78" s="795"/>
    </row>
    <row r="79" spans="1:6" ht="12.75">
      <c r="A79" t="s">
        <v>280</v>
      </c>
      <c r="C79">
        <v>4</v>
      </c>
      <c r="D79">
        <v>18</v>
      </c>
      <c r="E79">
        <v>18</v>
      </c>
      <c r="F79">
        <v>0</v>
      </c>
    </row>
    <row r="80" spans="1:9" ht="12.75">
      <c r="A80" t="s">
        <v>289</v>
      </c>
      <c r="C80">
        <v>4</v>
      </c>
      <c r="D80">
        <v>18</v>
      </c>
      <c r="E80">
        <v>18</v>
      </c>
      <c r="F80">
        <v>0</v>
      </c>
      <c r="I80" t="s">
        <v>288</v>
      </c>
    </row>
    <row r="81" ht="12.75">
      <c r="A81" t="s">
        <v>290</v>
      </c>
    </row>
    <row r="82" spans="1:9" ht="12.75">
      <c r="A82" s="794" t="s">
        <v>251</v>
      </c>
      <c r="B82" s="795"/>
      <c r="C82" s="795"/>
      <c r="D82" s="795"/>
      <c r="E82" s="795"/>
      <c r="F82" s="795"/>
      <c r="G82" s="795"/>
      <c r="H82" s="795"/>
      <c r="I82" s="795"/>
    </row>
    <row r="83" spans="1:6" ht="12.75">
      <c r="A83" t="s">
        <v>280</v>
      </c>
      <c r="C83">
        <v>4</v>
      </c>
      <c r="D83">
        <v>18</v>
      </c>
      <c r="E83">
        <v>18</v>
      </c>
      <c r="F83">
        <v>0</v>
      </c>
    </row>
    <row r="84" spans="1:9" ht="12.75">
      <c r="A84" t="s">
        <v>289</v>
      </c>
      <c r="C84">
        <v>4</v>
      </c>
      <c r="D84">
        <v>18</v>
      </c>
      <c r="E84">
        <v>18</v>
      </c>
      <c r="F84">
        <v>0</v>
      </c>
      <c r="I84" t="s">
        <v>288</v>
      </c>
    </row>
    <row r="85" ht="12.75">
      <c r="A85" t="s">
        <v>290</v>
      </c>
    </row>
    <row r="86" spans="1:9" ht="12.75">
      <c r="A86" s="794" t="s">
        <v>250</v>
      </c>
      <c r="B86" s="795"/>
      <c r="C86" s="795"/>
      <c r="D86" s="795"/>
      <c r="E86" s="795"/>
      <c r="F86" s="795"/>
      <c r="G86" s="795"/>
      <c r="H86" s="795"/>
      <c r="I86" s="795"/>
    </row>
    <row r="87" spans="1:6" ht="12.75">
      <c r="A87" t="s">
        <v>280</v>
      </c>
      <c r="C87">
        <v>4</v>
      </c>
      <c r="D87">
        <v>18</v>
      </c>
      <c r="E87">
        <v>18</v>
      </c>
      <c r="F87">
        <v>0</v>
      </c>
    </row>
    <row r="88" spans="1:9" ht="12.75">
      <c r="A88" t="s">
        <v>289</v>
      </c>
      <c r="C88">
        <v>4</v>
      </c>
      <c r="D88">
        <v>18</v>
      </c>
      <c r="E88">
        <v>18</v>
      </c>
      <c r="F88">
        <v>0</v>
      </c>
      <c r="I88" t="s">
        <v>288</v>
      </c>
    </row>
    <row r="89" ht="12.75">
      <c r="A89" t="s">
        <v>290</v>
      </c>
    </row>
    <row r="90" spans="1:9" ht="12.75">
      <c r="A90" s="794" t="s">
        <v>268</v>
      </c>
      <c r="B90" s="795"/>
      <c r="C90" s="795"/>
      <c r="D90" s="795"/>
      <c r="E90" s="795"/>
      <c r="F90" s="795"/>
      <c r="G90" s="795"/>
      <c r="H90" s="795"/>
      <c r="I90" s="795"/>
    </row>
    <row r="91" spans="1:6" ht="12.75">
      <c r="A91" t="s">
        <v>280</v>
      </c>
      <c r="C91">
        <v>4</v>
      </c>
      <c r="D91">
        <v>18</v>
      </c>
      <c r="E91">
        <v>18</v>
      </c>
      <c r="F91">
        <v>0</v>
      </c>
    </row>
    <row r="92" spans="1:9" ht="12.75">
      <c r="A92" t="s">
        <v>289</v>
      </c>
      <c r="C92">
        <v>4</v>
      </c>
      <c r="D92">
        <v>18</v>
      </c>
      <c r="E92">
        <v>18</v>
      </c>
      <c r="F92">
        <v>0</v>
      </c>
      <c r="I92" t="s">
        <v>288</v>
      </c>
    </row>
    <row r="93" ht="12.75">
      <c r="A93" t="s">
        <v>290</v>
      </c>
    </row>
    <row r="94" spans="1:9" ht="12.75">
      <c r="A94" s="794" t="s">
        <v>258</v>
      </c>
      <c r="B94" s="795"/>
      <c r="C94" s="795"/>
      <c r="D94" s="795"/>
      <c r="E94" s="795"/>
      <c r="F94" s="795"/>
      <c r="G94" s="795"/>
      <c r="H94" s="795"/>
      <c r="I94" s="795"/>
    </row>
    <row r="95" spans="1:6" ht="12.75">
      <c r="A95" t="s">
        <v>280</v>
      </c>
      <c r="C95">
        <v>4</v>
      </c>
      <c r="D95">
        <v>18</v>
      </c>
      <c r="E95">
        <v>18</v>
      </c>
      <c r="F95">
        <v>0</v>
      </c>
    </row>
    <row r="96" spans="1:9" ht="12.75">
      <c r="A96" t="s">
        <v>289</v>
      </c>
      <c r="C96">
        <v>4</v>
      </c>
      <c r="D96">
        <v>18</v>
      </c>
      <c r="E96">
        <v>18</v>
      </c>
      <c r="F96">
        <v>0</v>
      </c>
      <c r="I96" t="s">
        <v>288</v>
      </c>
    </row>
    <row r="97" ht="12.75">
      <c r="A97" t="s">
        <v>290</v>
      </c>
    </row>
    <row r="98" spans="1:9" ht="12.75">
      <c r="A98" s="794" t="s">
        <v>259</v>
      </c>
      <c r="B98" s="795"/>
      <c r="C98" s="795"/>
      <c r="D98" s="795"/>
      <c r="E98" s="795"/>
      <c r="F98" s="795"/>
      <c r="G98" s="795"/>
      <c r="H98" s="795"/>
      <c r="I98" s="795"/>
    </row>
    <row r="99" spans="1:6" ht="12.75">
      <c r="A99" t="s">
        <v>280</v>
      </c>
      <c r="C99">
        <v>4</v>
      </c>
      <c r="D99">
        <v>18</v>
      </c>
      <c r="E99">
        <v>18</v>
      </c>
      <c r="F99">
        <v>0</v>
      </c>
    </row>
    <row r="100" spans="1:9" ht="12.75">
      <c r="A100" t="s">
        <v>289</v>
      </c>
      <c r="C100">
        <v>4</v>
      </c>
      <c r="D100">
        <v>18</v>
      </c>
      <c r="E100">
        <v>18</v>
      </c>
      <c r="F100">
        <v>0</v>
      </c>
      <c r="I100" t="s">
        <v>288</v>
      </c>
    </row>
    <row r="101" ht="12.75">
      <c r="A101" t="s">
        <v>290</v>
      </c>
    </row>
  </sheetData>
  <sheetProtection/>
  <mergeCells count="29">
    <mergeCell ref="G1:I1"/>
    <mergeCell ref="A2:I2"/>
    <mergeCell ref="A5:I5"/>
    <mergeCell ref="A8:I8"/>
    <mergeCell ref="A11:I11"/>
    <mergeCell ref="A14:I14"/>
    <mergeCell ref="A17:I17"/>
    <mergeCell ref="A20:I20"/>
    <mergeCell ref="A23:I23"/>
    <mergeCell ref="A26:I26"/>
    <mergeCell ref="A30:I30"/>
    <mergeCell ref="A34:I34"/>
    <mergeCell ref="A78:I78"/>
    <mergeCell ref="A41:I41"/>
    <mergeCell ref="A45:I45"/>
    <mergeCell ref="A49:I49"/>
    <mergeCell ref="A53:I53"/>
    <mergeCell ref="A57:I57"/>
    <mergeCell ref="A62:D62"/>
    <mergeCell ref="A82:I82"/>
    <mergeCell ref="A86:I86"/>
    <mergeCell ref="A90:I90"/>
    <mergeCell ref="A94:I94"/>
    <mergeCell ref="A98:I98"/>
    <mergeCell ref="A63:D63"/>
    <mergeCell ref="A64:D64"/>
    <mergeCell ref="A66:I66"/>
    <mergeCell ref="A70:I70"/>
    <mergeCell ref="A74:I7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4"/>
  <sheetViews>
    <sheetView view="pageBreakPreview" zoomScaleSheetLayoutView="100" zoomScalePageLayoutView="0" workbookViewId="0" topLeftCell="A35">
      <selection activeCell="A35" sqref="A8:IV35"/>
    </sheetView>
  </sheetViews>
  <sheetFormatPr defaultColWidth="9.00390625" defaultRowHeight="12.75"/>
  <cols>
    <col min="1" max="1" width="9.00390625" style="107" customWidth="1"/>
    <col min="2" max="2" width="59.125" style="107" customWidth="1"/>
    <col min="3" max="3" width="5.375" style="107" customWidth="1"/>
    <col min="4" max="4" width="6.25390625" style="107" customWidth="1"/>
    <col min="5" max="5" width="5.75390625" style="107" customWidth="1"/>
    <col min="6" max="6" width="5.25390625" style="107" customWidth="1"/>
    <col min="7" max="7" width="6.75390625" style="107" hidden="1" customWidth="1"/>
    <col min="8" max="8" width="8.625" style="107" hidden="1" customWidth="1"/>
    <col min="9" max="9" width="7.875" style="107" hidden="1" customWidth="1"/>
    <col min="10" max="10" width="7.875" style="107" customWidth="1"/>
    <col min="11" max="11" width="7.25390625" style="107" customWidth="1"/>
    <col min="12" max="12" width="7.75390625" style="107" customWidth="1"/>
    <col min="13" max="13" width="8.25390625" style="107" hidden="1" customWidth="1"/>
    <col min="14" max="14" width="6.625" style="107" hidden="1" customWidth="1"/>
    <col min="15" max="15" width="6.75390625" style="107" hidden="1" customWidth="1"/>
    <col min="16" max="16" width="6.375" style="109" hidden="1" customWidth="1"/>
    <col min="17" max="17" width="7.625" style="107" customWidth="1"/>
    <col min="18" max="18" width="7.625" style="107" hidden="1" customWidth="1"/>
    <col min="19" max="19" width="8.125" style="108" hidden="1" customWidth="1"/>
    <col min="20" max="20" width="36.125" style="108" customWidth="1"/>
    <col min="21" max="24" width="9.125" style="10" customWidth="1"/>
    <col min="25" max="25" width="10.625" style="10" bestFit="1" customWidth="1"/>
  </cols>
  <sheetData>
    <row r="1" spans="1:27" s="72" customFormat="1" ht="19.5" customHeight="1" thickBot="1">
      <c r="A1" s="805" t="s">
        <v>293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  <c r="P1" s="805"/>
      <c r="Q1" s="805"/>
      <c r="R1" s="805"/>
      <c r="S1" s="805"/>
      <c r="T1" s="348"/>
      <c r="U1" s="71"/>
      <c r="V1" s="71"/>
      <c r="W1" s="71"/>
      <c r="X1" s="71"/>
      <c r="Y1" s="71"/>
      <c r="Z1" s="71"/>
      <c r="AA1" s="71"/>
    </row>
    <row r="2" spans="1:27" s="72" customFormat="1" ht="19.5" customHeight="1">
      <c r="A2" s="751" t="s">
        <v>13</v>
      </c>
      <c r="B2" s="782" t="s">
        <v>10</v>
      </c>
      <c r="C2" s="747" t="s">
        <v>169</v>
      </c>
      <c r="D2" s="754"/>
      <c r="E2" s="747" t="s">
        <v>161</v>
      </c>
      <c r="F2" s="748"/>
      <c r="G2" s="776" t="s">
        <v>20</v>
      </c>
      <c r="H2" s="764" t="s">
        <v>2</v>
      </c>
      <c r="I2" s="747"/>
      <c r="J2" s="747"/>
      <c r="K2" s="747"/>
      <c r="L2" s="747"/>
      <c r="M2" s="770" t="s">
        <v>147</v>
      </c>
      <c r="N2" s="747" t="s">
        <v>146</v>
      </c>
      <c r="O2" s="747"/>
      <c r="P2" s="748"/>
      <c r="Q2" s="799" t="s">
        <v>291</v>
      </c>
      <c r="R2" s="800"/>
      <c r="S2" s="800"/>
      <c r="T2" s="749" t="s">
        <v>292</v>
      </c>
      <c r="U2" s="73"/>
      <c r="V2" s="73"/>
      <c r="W2" s="73"/>
      <c r="X2" s="73"/>
      <c r="Y2" s="73"/>
      <c r="Z2" s="73"/>
      <c r="AA2" s="71"/>
    </row>
    <row r="3" spans="1:26" s="72" customFormat="1" ht="23.25" customHeight="1">
      <c r="A3" s="752"/>
      <c r="B3" s="763"/>
      <c r="C3" s="755"/>
      <c r="D3" s="755"/>
      <c r="E3" s="749"/>
      <c r="F3" s="750"/>
      <c r="G3" s="777"/>
      <c r="H3" s="771" t="s">
        <v>3</v>
      </c>
      <c r="I3" s="763" t="s">
        <v>4</v>
      </c>
      <c r="J3" s="763"/>
      <c r="K3" s="763"/>
      <c r="L3" s="763"/>
      <c r="M3" s="742"/>
      <c r="N3" s="749"/>
      <c r="O3" s="749"/>
      <c r="P3" s="750"/>
      <c r="Q3" s="801"/>
      <c r="R3" s="802"/>
      <c r="S3" s="802"/>
      <c r="T3" s="749"/>
      <c r="U3" s="73"/>
      <c r="V3" s="73"/>
      <c r="W3" s="73"/>
      <c r="X3" s="73"/>
      <c r="Y3" s="73"/>
      <c r="Z3" s="73"/>
    </row>
    <row r="4" spans="1:25" s="72" customFormat="1" ht="24" customHeight="1">
      <c r="A4" s="752"/>
      <c r="B4" s="763"/>
      <c r="C4" s="779" t="s">
        <v>5</v>
      </c>
      <c r="D4" s="742" t="s">
        <v>6</v>
      </c>
      <c r="E4" s="759" t="s">
        <v>162</v>
      </c>
      <c r="F4" s="774" t="s">
        <v>163</v>
      </c>
      <c r="G4" s="777"/>
      <c r="H4" s="771"/>
      <c r="I4" s="742" t="s">
        <v>1</v>
      </c>
      <c r="J4" s="742" t="s">
        <v>7</v>
      </c>
      <c r="K4" s="742" t="s">
        <v>8</v>
      </c>
      <c r="L4" s="742" t="s">
        <v>9</v>
      </c>
      <c r="M4" s="742"/>
      <c r="N4" s="763" t="s">
        <v>151</v>
      </c>
      <c r="O4" s="763"/>
      <c r="P4" s="773"/>
      <c r="Q4" s="801"/>
      <c r="R4" s="802"/>
      <c r="S4" s="802"/>
      <c r="T4" s="749"/>
      <c r="U4" s="71"/>
      <c r="V4" s="71"/>
      <c r="W4" s="71"/>
      <c r="X4" s="71"/>
      <c r="Y4" s="71"/>
    </row>
    <row r="5" spans="1:25" s="72" customFormat="1" ht="18" customHeight="1">
      <c r="A5" s="752"/>
      <c r="B5" s="763"/>
      <c r="C5" s="780"/>
      <c r="D5" s="742"/>
      <c r="E5" s="759"/>
      <c r="F5" s="774"/>
      <c r="G5" s="777"/>
      <c r="H5" s="771"/>
      <c r="I5" s="742"/>
      <c r="J5" s="742"/>
      <c r="K5" s="742"/>
      <c r="L5" s="742"/>
      <c r="M5" s="742"/>
      <c r="N5" s="75">
        <v>1</v>
      </c>
      <c r="O5" s="75">
        <v>2</v>
      </c>
      <c r="P5" s="76">
        <v>3</v>
      </c>
      <c r="Q5" s="801"/>
      <c r="R5" s="802"/>
      <c r="S5" s="802"/>
      <c r="T5" s="749"/>
      <c r="U5" s="71"/>
      <c r="V5" s="71"/>
      <c r="W5" s="71"/>
      <c r="X5" s="71"/>
      <c r="Y5" s="71"/>
    </row>
    <row r="6" spans="1:25" s="72" customFormat="1" ht="8.25" customHeight="1">
      <c r="A6" s="752"/>
      <c r="B6" s="763"/>
      <c r="C6" s="780"/>
      <c r="D6" s="742"/>
      <c r="E6" s="759"/>
      <c r="F6" s="774"/>
      <c r="G6" s="777"/>
      <c r="H6" s="771"/>
      <c r="I6" s="742"/>
      <c r="J6" s="742"/>
      <c r="K6" s="742"/>
      <c r="L6" s="742"/>
      <c r="M6" s="742"/>
      <c r="N6" s="78"/>
      <c r="O6" s="78"/>
      <c r="P6" s="79"/>
      <c r="Q6" s="801"/>
      <c r="R6" s="802"/>
      <c r="S6" s="802"/>
      <c r="T6" s="749"/>
      <c r="U6" s="71"/>
      <c r="V6" s="71"/>
      <c r="W6" s="71"/>
      <c r="X6" s="71"/>
      <c r="Y6" s="71"/>
    </row>
    <row r="7" spans="1:25" s="72" customFormat="1" ht="15" customHeight="1">
      <c r="A7" s="789"/>
      <c r="B7" s="790"/>
      <c r="C7" s="780"/>
      <c r="D7" s="785"/>
      <c r="E7" s="786"/>
      <c r="F7" s="787"/>
      <c r="G7" s="791"/>
      <c r="H7" s="788"/>
      <c r="I7" s="785"/>
      <c r="J7" s="785"/>
      <c r="K7" s="785"/>
      <c r="L7" s="785"/>
      <c r="M7" s="785"/>
      <c r="N7" s="355">
        <v>18</v>
      </c>
      <c r="O7" s="355">
        <v>11</v>
      </c>
      <c r="P7" s="356">
        <v>11</v>
      </c>
      <c r="Q7" s="803"/>
      <c r="R7" s="804"/>
      <c r="S7" s="804"/>
      <c r="T7" s="749"/>
      <c r="U7" s="71"/>
      <c r="V7" s="71"/>
      <c r="W7" s="71"/>
      <c r="X7" s="71"/>
      <c r="Y7" s="71"/>
    </row>
    <row r="8" spans="1:25" s="72" customFormat="1" ht="19.5" customHeight="1">
      <c r="A8" s="350">
        <v>1</v>
      </c>
      <c r="B8" s="350">
        <v>2</v>
      </c>
      <c r="C8" s="350">
        <v>3</v>
      </c>
      <c r="D8" s="350">
        <v>4</v>
      </c>
      <c r="E8" s="350">
        <v>5</v>
      </c>
      <c r="F8" s="350">
        <v>6</v>
      </c>
      <c r="G8" s="350">
        <v>7</v>
      </c>
      <c r="H8" s="350">
        <v>8</v>
      </c>
      <c r="I8" s="350">
        <v>9</v>
      </c>
      <c r="J8" s="350">
        <v>10</v>
      </c>
      <c r="K8" s="350">
        <v>11</v>
      </c>
      <c r="L8" s="350">
        <v>12</v>
      </c>
      <c r="M8" s="350">
        <v>13</v>
      </c>
      <c r="N8" s="350">
        <v>27</v>
      </c>
      <c r="O8" s="350">
        <v>28</v>
      </c>
      <c r="P8" s="359">
        <v>29</v>
      </c>
      <c r="Q8" s="350">
        <v>14</v>
      </c>
      <c r="R8" s="350">
        <v>15</v>
      </c>
      <c r="S8" s="391">
        <v>16</v>
      </c>
      <c r="T8" s="359"/>
      <c r="U8" s="71"/>
      <c r="V8" s="71"/>
      <c r="W8" s="71"/>
      <c r="X8" s="71"/>
      <c r="Y8" s="71"/>
    </row>
    <row r="9" spans="1:25" s="396" customFormat="1" ht="19.5" customHeight="1" hidden="1">
      <c r="A9" s="392"/>
      <c r="B9" s="420" t="s">
        <v>279</v>
      </c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3"/>
      <c r="Q9" s="392"/>
      <c r="R9" s="392"/>
      <c r="S9" s="394"/>
      <c r="T9" s="393"/>
      <c r="U9" s="395"/>
      <c r="V9" s="395"/>
      <c r="W9" s="395"/>
      <c r="X9" s="395"/>
      <c r="Y9" s="395"/>
    </row>
    <row r="10" spans="1:254" s="396" customFormat="1" ht="40.5" hidden="1">
      <c r="A10" s="360" t="s">
        <v>271</v>
      </c>
      <c r="B10" s="397" t="s">
        <v>23</v>
      </c>
      <c r="C10" s="398"/>
      <c r="D10" s="398">
        <v>1</v>
      </c>
      <c r="E10" s="398"/>
      <c r="F10" s="399"/>
      <c r="G10" s="400">
        <v>2</v>
      </c>
      <c r="H10" s="398">
        <v>60</v>
      </c>
      <c r="I10" s="398">
        <v>30</v>
      </c>
      <c r="J10" s="398"/>
      <c r="K10" s="398"/>
      <c r="L10" s="398">
        <v>30</v>
      </c>
      <c r="M10" s="398">
        <v>30</v>
      </c>
      <c r="N10" s="398">
        <v>2</v>
      </c>
      <c r="O10" s="399"/>
      <c r="P10" s="399"/>
      <c r="Q10" s="401">
        <v>2</v>
      </c>
      <c r="R10" s="401"/>
      <c r="S10" s="402"/>
      <c r="T10" s="401"/>
      <c r="U10" s="403" t="s">
        <v>286</v>
      </c>
      <c r="V10" s="403"/>
      <c r="W10" s="404"/>
      <c r="X10" s="404"/>
      <c r="Y10" s="404"/>
      <c r="Z10" s="404"/>
      <c r="AA10" s="404"/>
      <c r="AB10" s="404"/>
      <c r="AC10" s="404"/>
      <c r="AD10" s="404"/>
      <c r="AE10" s="404"/>
      <c r="AF10" s="404"/>
      <c r="AG10" s="404"/>
      <c r="AH10" s="404"/>
      <c r="AI10" s="404"/>
      <c r="AJ10" s="404"/>
      <c r="AK10" s="404"/>
      <c r="AL10" s="404"/>
      <c r="AM10" s="404"/>
      <c r="AN10" s="404"/>
      <c r="AO10" s="404"/>
      <c r="AP10" s="404"/>
      <c r="AQ10" s="404"/>
      <c r="AR10" s="404"/>
      <c r="AS10" s="404"/>
      <c r="AT10" s="404"/>
      <c r="AU10" s="404"/>
      <c r="AV10" s="404"/>
      <c r="AW10" s="404"/>
      <c r="AX10" s="404"/>
      <c r="AY10" s="404"/>
      <c r="AZ10" s="404"/>
      <c r="BA10" s="404"/>
      <c r="BB10" s="404"/>
      <c r="BC10" s="404"/>
      <c r="BD10" s="404"/>
      <c r="BE10" s="404"/>
      <c r="BF10" s="404"/>
      <c r="BG10" s="404"/>
      <c r="BH10" s="404"/>
      <c r="BI10" s="404"/>
      <c r="BJ10" s="404"/>
      <c r="BK10" s="404"/>
      <c r="BL10" s="404"/>
      <c r="BM10" s="404"/>
      <c r="BN10" s="404"/>
      <c r="BO10" s="404"/>
      <c r="BP10" s="404"/>
      <c r="BQ10" s="404"/>
      <c r="BR10" s="404"/>
      <c r="BS10" s="404"/>
      <c r="BT10" s="404"/>
      <c r="BU10" s="404"/>
      <c r="BV10" s="404"/>
      <c r="BW10" s="404"/>
      <c r="BX10" s="404"/>
      <c r="BY10" s="404"/>
      <c r="BZ10" s="404"/>
      <c r="CA10" s="404"/>
      <c r="CB10" s="404"/>
      <c r="CC10" s="404"/>
      <c r="CD10" s="404"/>
      <c r="CE10" s="404"/>
      <c r="CF10" s="404"/>
      <c r="CG10" s="404"/>
      <c r="CH10" s="404"/>
      <c r="CI10" s="404"/>
      <c r="CJ10" s="404"/>
      <c r="CK10" s="404"/>
      <c r="CL10" s="404"/>
      <c r="CM10" s="404"/>
      <c r="CN10" s="404"/>
      <c r="CO10" s="404"/>
      <c r="CP10" s="404"/>
      <c r="CQ10" s="404"/>
      <c r="CR10" s="404"/>
      <c r="CS10" s="404"/>
      <c r="CT10" s="404"/>
      <c r="CU10" s="404"/>
      <c r="CV10" s="404"/>
      <c r="CW10" s="404"/>
      <c r="CX10" s="404"/>
      <c r="CY10" s="404"/>
      <c r="CZ10" s="404"/>
      <c r="DA10" s="404"/>
      <c r="DB10" s="404"/>
      <c r="DC10" s="404"/>
      <c r="DD10" s="404"/>
      <c r="DE10" s="404"/>
      <c r="DF10" s="404"/>
      <c r="DG10" s="404"/>
      <c r="DH10" s="404"/>
      <c r="DI10" s="404"/>
      <c r="DJ10" s="404"/>
      <c r="DK10" s="404"/>
      <c r="DL10" s="404"/>
      <c r="DM10" s="404"/>
      <c r="DN10" s="404"/>
      <c r="DO10" s="404"/>
      <c r="DP10" s="404"/>
      <c r="DQ10" s="404"/>
      <c r="DR10" s="404"/>
      <c r="DS10" s="404"/>
      <c r="DT10" s="404"/>
      <c r="DU10" s="404"/>
      <c r="DV10" s="404"/>
      <c r="DW10" s="404"/>
      <c r="DX10" s="404"/>
      <c r="DY10" s="404"/>
      <c r="DZ10" s="404"/>
      <c r="EA10" s="404"/>
      <c r="EB10" s="404"/>
      <c r="EC10" s="404"/>
      <c r="ED10" s="404"/>
      <c r="EE10" s="404"/>
      <c r="EF10" s="404"/>
      <c r="EG10" s="404"/>
      <c r="EH10" s="404"/>
      <c r="EI10" s="404"/>
      <c r="EJ10" s="404"/>
      <c r="EK10" s="404"/>
      <c r="EL10" s="404"/>
      <c r="EM10" s="404"/>
      <c r="EN10" s="404"/>
      <c r="EO10" s="404"/>
      <c r="EP10" s="404"/>
      <c r="EQ10" s="404"/>
      <c r="ER10" s="404"/>
      <c r="ES10" s="404"/>
      <c r="ET10" s="404"/>
      <c r="EU10" s="404"/>
      <c r="EV10" s="404"/>
      <c r="EW10" s="404"/>
      <c r="EX10" s="404"/>
      <c r="EY10" s="404"/>
      <c r="EZ10" s="404"/>
      <c r="FA10" s="404"/>
      <c r="FB10" s="404"/>
      <c r="FC10" s="404"/>
      <c r="FD10" s="404"/>
      <c r="FE10" s="404"/>
      <c r="FF10" s="404"/>
      <c r="FG10" s="404"/>
      <c r="FH10" s="404"/>
      <c r="FI10" s="404"/>
      <c r="FJ10" s="404"/>
      <c r="FK10" s="404"/>
      <c r="FL10" s="404"/>
      <c r="FM10" s="404"/>
      <c r="FN10" s="404"/>
      <c r="FO10" s="404"/>
      <c r="FP10" s="404"/>
      <c r="FQ10" s="404"/>
      <c r="FR10" s="404"/>
      <c r="FS10" s="404"/>
      <c r="FT10" s="404"/>
      <c r="FU10" s="404"/>
      <c r="FV10" s="404"/>
      <c r="FW10" s="404"/>
      <c r="FX10" s="404"/>
      <c r="FY10" s="404"/>
      <c r="FZ10" s="404"/>
      <c r="GA10" s="404"/>
      <c r="GB10" s="404"/>
      <c r="GC10" s="404"/>
      <c r="GD10" s="404"/>
      <c r="GE10" s="404"/>
      <c r="GF10" s="404"/>
      <c r="GG10" s="404"/>
      <c r="GH10" s="404"/>
      <c r="GI10" s="404"/>
      <c r="GJ10" s="404"/>
      <c r="GK10" s="404"/>
      <c r="GL10" s="404"/>
      <c r="GM10" s="404"/>
      <c r="GN10" s="404"/>
      <c r="GO10" s="404"/>
      <c r="GP10" s="404"/>
      <c r="GQ10" s="404"/>
      <c r="GR10" s="404"/>
      <c r="GS10" s="404"/>
      <c r="GT10" s="404"/>
      <c r="GU10" s="404"/>
      <c r="GV10" s="404"/>
      <c r="GW10" s="404"/>
      <c r="GX10" s="404"/>
      <c r="GY10" s="404"/>
      <c r="GZ10" s="404"/>
      <c r="HA10" s="404"/>
      <c r="HB10" s="404"/>
      <c r="HC10" s="404"/>
      <c r="HD10" s="404"/>
      <c r="HE10" s="404"/>
      <c r="HF10" s="404"/>
      <c r="HG10" s="404"/>
      <c r="HH10" s="404"/>
      <c r="HI10" s="404"/>
      <c r="HJ10" s="404"/>
      <c r="HK10" s="404"/>
      <c r="HL10" s="404"/>
      <c r="HM10" s="404"/>
      <c r="HN10" s="404"/>
      <c r="HO10" s="404"/>
      <c r="HP10" s="404"/>
      <c r="HQ10" s="404"/>
      <c r="HR10" s="404"/>
      <c r="HS10" s="404"/>
      <c r="HT10" s="404"/>
      <c r="HU10" s="404"/>
      <c r="HV10" s="404"/>
      <c r="HW10" s="404"/>
      <c r="HX10" s="404"/>
      <c r="HY10" s="404"/>
      <c r="HZ10" s="404"/>
      <c r="IA10" s="404"/>
      <c r="IB10" s="404"/>
      <c r="IC10" s="404"/>
      <c r="ID10" s="404"/>
      <c r="IE10" s="404"/>
      <c r="IF10" s="404"/>
      <c r="IG10" s="404"/>
      <c r="IH10" s="404"/>
      <c r="II10" s="404"/>
      <c r="IJ10" s="404"/>
      <c r="IK10" s="404"/>
      <c r="IL10" s="404"/>
      <c r="IM10" s="404"/>
      <c r="IN10" s="404"/>
      <c r="IO10" s="404"/>
      <c r="IP10" s="404"/>
      <c r="IQ10" s="404"/>
      <c r="IR10" s="404"/>
      <c r="IS10" s="404"/>
      <c r="IT10" s="404"/>
    </row>
    <row r="11" spans="1:254" s="396" customFormat="1" ht="36" customHeight="1" hidden="1">
      <c r="A11" s="360" t="s">
        <v>175</v>
      </c>
      <c r="B11" s="397" t="s">
        <v>270</v>
      </c>
      <c r="C11" s="405"/>
      <c r="D11" s="405">
        <v>1</v>
      </c>
      <c r="E11" s="405"/>
      <c r="F11" s="406"/>
      <c r="G11" s="407">
        <v>3.5</v>
      </c>
      <c r="H11" s="398">
        <v>105</v>
      </c>
      <c r="I11" s="405">
        <v>60</v>
      </c>
      <c r="J11" s="405">
        <v>30</v>
      </c>
      <c r="K11" s="405"/>
      <c r="L11" s="405">
        <v>30</v>
      </c>
      <c r="M11" s="405">
        <v>45</v>
      </c>
      <c r="N11" s="408">
        <v>4</v>
      </c>
      <c r="O11" s="399"/>
      <c r="P11" s="399"/>
      <c r="Q11" s="401">
        <v>4</v>
      </c>
      <c r="R11" s="401"/>
      <c r="S11" s="402"/>
      <c r="T11" s="401"/>
      <c r="U11" s="403" t="s">
        <v>286</v>
      </c>
      <c r="V11" s="403"/>
      <c r="W11" s="404"/>
      <c r="X11" s="404"/>
      <c r="Y11" s="404"/>
      <c r="Z11" s="404"/>
      <c r="AA11" s="404"/>
      <c r="AB11" s="404"/>
      <c r="AC11" s="404"/>
      <c r="AD11" s="404"/>
      <c r="AE11" s="404"/>
      <c r="AF11" s="404"/>
      <c r="AG11" s="404"/>
      <c r="AH11" s="404"/>
      <c r="AI11" s="404"/>
      <c r="AJ11" s="404"/>
      <c r="AK11" s="404"/>
      <c r="AL11" s="404"/>
      <c r="AM11" s="404"/>
      <c r="AN11" s="404"/>
      <c r="AO11" s="404"/>
      <c r="AP11" s="404"/>
      <c r="AQ11" s="404"/>
      <c r="AR11" s="404"/>
      <c r="AS11" s="404"/>
      <c r="AT11" s="404"/>
      <c r="AU11" s="404"/>
      <c r="AV11" s="404"/>
      <c r="AW11" s="404"/>
      <c r="AX11" s="404"/>
      <c r="AY11" s="404"/>
      <c r="AZ11" s="404"/>
      <c r="BA11" s="404"/>
      <c r="BB11" s="404"/>
      <c r="BC11" s="404"/>
      <c r="BD11" s="404"/>
      <c r="BE11" s="404"/>
      <c r="BF11" s="404"/>
      <c r="BG11" s="404"/>
      <c r="BH11" s="404"/>
      <c r="BI11" s="404"/>
      <c r="BJ11" s="404"/>
      <c r="BK11" s="404"/>
      <c r="BL11" s="404"/>
      <c r="BM11" s="404"/>
      <c r="BN11" s="404"/>
      <c r="BO11" s="404"/>
      <c r="BP11" s="404"/>
      <c r="BQ11" s="404"/>
      <c r="BR11" s="404"/>
      <c r="BS11" s="404"/>
      <c r="BT11" s="404"/>
      <c r="BU11" s="404"/>
      <c r="BV11" s="404"/>
      <c r="BW11" s="404"/>
      <c r="BX11" s="404"/>
      <c r="BY11" s="404"/>
      <c r="BZ11" s="404"/>
      <c r="CA11" s="404"/>
      <c r="CB11" s="404"/>
      <c r="CC11" s="404"/>
      <c r="CD11" s="404"/>
      <c r="CE11" s="404"/>
      <c r="CF11" s="404"/>
      <c r="CG11" s="404"/>
      <c r="CH11" s="404"/>
      <c r="CI11" s="404"/>
      <c r="CJ11" s="404"/>
      <c r="CK11" s="404"/>
      <c r="CL11" s="404"/>
      <c r="CM11" s="404"/>
      <c r="CN11" s="404"/>
      <c r="CO11" s="404"/>
      <c r="CP11" s="404"/>
      <c r="CQ11" s="404"/>
      <c r="CR11" s="404"/>
      <c r="CS11" s="404"/>
      <c r="CT11" s="404"/>
      <c r="CU11" s="404"/>
      <c r="CV11" s="404"/>
      <c r="CW11" s="404"/>
      <c r="CX11" s="404"/>
      <c r="CY11" s="404"/>
      <c r="CZ11" s="404"/>
      <c r="DA11" s="404"/>
      <c r="DB11" s="404"/>
      <c r="DC11" s="404"/>
      <c r="DD11" s="404"/>
      <c r="DE11" s="404"/>
      <c r="DF11" s="404"/>
      <c r="DG11" s="404"/>
      <c r="DH11" s="404"/>
      <c r="DI11" s="404"/>
      <c r="DJ11" s="404"/>
      <c r="DK11" s="404"/>
      <c r="DL11" s="404"/>
      <c r="DM11" s="404"/>
      <c r="DN11" s="404"/>
      <c r="DO11" s="404"/>
      <c r="DP11" s="404"/>
      <c r="DQ11" s="404"/>
      <c r="DR11" s="404"/>
      <c r="DS11" s="404"/>
      <c r="DT11" s="404"/>
      <c r="DU11" s="404"/>
      <c r="DV11" s="404"/>
      <c r="DW11" s="404"/>
      <c r="DX11" s="404"/>
      <c r="DY11" s="404"/>
      <c r="DZ11" s="404"/>
      <c r="EA11" s="404"/>
      <c r="EB11" s="404"/>
      <c r="EC11" s="404"/>
      <c r="ED11" s="404"/>
      <c r="EE11" s="404"/>
      <c r="EF11" s="404"/>
      <c r="EG11" s="404"/>
      <c r="EH11" s="404"/>
      <c r="EI11" s="404"/>
      <c r="EJ11" s="404"/>
      <c r="EK11" s="404"/>
      <c r="EL11" s="404"/>
      <c r="EM11" s="404"/>
      <c r="EN11" s="404"/>
      <c r="EO11" s="404"/>
      <c r="EP11" s="404"/>
      <c r="EQ11" s="404"/>
      <c r="ER11" s="404"/>
      <c r="ES11" s="404"/>
      <c r="ET11" s="404"/>
      <c r="EU11" s="404"/>
      <c r="EV11" s="404"/>
      <c r="EW11" s="404"/>
      <c r="EX11" s="404"/>
      <c r="EY11" s="404"/>
      <c r="EZ11" s="404"/>
      <c r="FA11" s="404"/>
      <c r="FB11" s="404"/>
      <c r="FC11" s="404"/>
      <c r="FD11" s="404"/>
      <c r="FE11" s="404"/>
      <c r="FF11" s="404"/>
      <c r="FG11" s="404"/>
      <c r="FH11" s="404"/>
      <c r="FI11" s="404"/>
      <c r="FJ11" s="404"/>
      <c r="FK11" s="404"/>
      <c r="FL11" s="404"/>
      <c r="FM11" s="404"/>
      <c r="FN11" s="404"/>
      <c r="FO11" s="404"/>
      <c r="FP11" s="404"/>
      <c r="FQ11" s="404"/>
      <c r="FR11" s="404"/>
      <c r="FS11" s="404"/>
      <c r="FT11" s="404"/>
      <c r="FU11" s="404"/>
      <c r="FV11" s="404"/>
      <c r="FW11" s="404"/>
      <c r="FX11" s="404"/>
      <c r="FY11" s="404"/>
      <c r="FZ11" s="404"/>
      <c r="GA11" s="404"/>
      <c r="GB11" s="404"/>
      <c r="GC11" s="404"/>
      <c r="GD11" s="404"/>
      <c r="GE11" s="404"/>
      <c r="GF11" s="404"/>
      <c r="GG11" s="404"/>
      <c r="GH11" s="404"/>
      <c r="GI11" s="404"/>
      <c r="GJ11" s="404"/>
      <c r="GK11" s="404"/>
      <c r="GL11" s="404"/>
      <c r="GM11" s="404"/>
      <c r="GN11" s="404"/>
      <c r="GO11" s="404"/>
      <c r="GP11" s="404"/>
      <c r="GQ11" s="404"/>
      <c r="GR11" s="404"/>
      <c r="GS11" s="404"/>
      <c r="GT11" s="404"/>
      <c r="GU11" s="404"/>
      <c r="GV11" s="404"/>
      <c r="GW11" s="404"/>
      <c r="GX11" s="404"/>
      <c r="GY11" s="404"/>
      <c r="GZ11" s="404"/>
      <c r="HA11" s="404"/>
      <c r="HB11" s="404"/>
      <c r="HC11" s="404"/>
      <c r="HD11" s="404"/>
      <c r="HE11" s="404"/>
      <c r="HF11" s="404"/>
      <c r="HG11" s="404"/>
      <c r="HH11" s="404"/>
      <c r="HI11" s="404"/>
      <c r="HJ11" s="404"/>
      <c r="HK11" s="404"/>
      <c r="HL11" s="404"/>
      <c r="HM11" s="404"/>
      <c r="HN11" s="404"/>
      <c r="HO11" s="404"/>
      <c r="HP11" s="404"/>
      <c r="HQ11" s="404"/>
      <c r="HR11" s="404"/>
      <c r="HS11" s="404"/>
      <c r="HT11" s="404"/>
      <c r="HU11" s="404"/>
      <c r="HV11" s="404"/>
      <c r="HW11" s="404"/>
      <c r="HX11" s="404"/>
      <c r="HY11" s="404"/>
      <c r="HZ11" s="404"/>
      <c r="IA11" s="404"/>
      <c r="IB11" s="404"/>
      <c r="IC11" s="404"/>
      <c r="ID11" s="404"/>
      <c r="IE11" s="404"/>
      <c r="IF11" s="404"/>
      <c r="IG11" s="404"/>
      <c r="IH11" s="404"/>
      <c r="II11" s="404"/>
      <c r="IJ11" s="404"/>
      <c r="IK11" s="404"/>
      <c r="IL11" s="404"/>
      <c r="IM11" s="404"/>
      <c r="IN11" s="404"/>
      <c r="IO11" s="404"/>
      <c r="IP11" s="404"/>
      <c r="IQ11" s="404"/>
      <c r="IR11" s="404"/>
      <c r="IS11" s="404"/>
      <c r="IT11" s="404"/>
    </row>
    <row r="12" spans="1:254" s="396" customFormat="1" ht="27.75" customHeight="1" hidden="1">
      <c r="A12" s="360" t="s">
        <v>222</v>
      </c>
      <c r="B12" s="409" t="s">
        <v>171</v>
      </c>
      <c r="C12" s="405">
        <v>1</v>
      </c>
      <c r="D12" s="405"/>
      <c r="E12" s="405"/>
      <c r="F12" s="406"/>
      <c r="G12" s="407">
        <v>3</v>
      </c>
      <c r="H12" s="398">
        <v>90</v>
      </c>
      <c r="I12" s="405">
        <v>30</v>
      </c>
      <c r="J12" s="405">
        <v>15</v>
      </c>
      <c r="K12" s="405"/>
      <c r="L12" s="405">
        <v>15</v>
      </c>
      <c r="M12" s="405">
        <v>60</v>
      </c>
      <c r="N12" s="408">
        <v>2</v>
      </c>
      <c r="O12" s="399"/>
      <c r="P12" s="399"/>
      <c r="Q12" s="401">
        <v>2</v>
      </c>
      <c r="R12" s="401"/>
      <c r="S12" s="402"/>
      <c r="T12" s="401"/>
      <c r="U12" s="403" t="s">
        <v>288</v>
      </c>
      <c r="V12" s="403"/>
      <c r="W12" s="404"/>
      <c r="X12" s="404"/>
      <c r="Y12" s="404"/>
      <c r="Z12" s="404"/>
      <c r="AA12" s="404"/>
      <c r="AB12" s="404"/>
      <c r="AC12" s="404"/>
      <c r="AD12" s="404"/>
      <c r="AE12" s="404"/>
      <c r="AF12" s="404"/>
      <c r="AG12" s="404"/>
      <c r="AH12" s="404"/>
      <c r="AI12" s="404"/>
      <c r="AJ12" s="404"/>
      <c r="AK12" s="404"/>
      <c r="AL12" s="404"/>
      <c r="AM12" s="404"/>
      <c r="AN12" s="404"/>
      <c r="AO12" s="404"/>
      <c r="AP12" s="404"/>
      <c r="AQ12" s="404"/>
      <c r="AR12" s="404"/>
      <c r="AS12" s="404"/>
      <c r="AT12" s="404"/>
      <c r="AU12" s="404"/>
      <c r="AV12" s="404"/>
      <c r="AW12" s="404"/>
      <c r="AX12" s="404"/>
      <c r="AY12" s="404"/>
      <c r="AZ12" s="404"/>
      <c r="BA12" s="404"/>
      <c r="BB12" s="404"/>
      <c r="BC12" s="404"/>
      <c r="BD12" s="404"/>
      <c r="BE12" s="404"/>
      <c r="BF12" s="404"/>
      <c r="BG12" s="404"/>
      <c r="BH12" s="404"/>
      <c r="BI12" s="404"/>
      <c r="BJ12" s="404"/>
      <c r="BK12" s="404"/>
      <c r="BL12" s="404"/>
      <c r="BM12" s="404"/>
      <c r="BN12" s="404"/>
      <c r="BO12" s="404"/>
      <c r="BP12" s="404"/>
      <c r="BQ12" s="404"/>
      <c r="BR12" s="404"/>
      <c r="BS12" s="404"/>
      <c r="BT12" s="404"/>
      <c r="BU12" s="404"/>
      <c r="BV12" s="404"/>
      <c r="BW12" s="404"/>
      <c r="BX12" s="404"/>
      <c r="BY12" s="404"/>
      <c r="BZ12" s="404"/>
      <c r="CA12" s="404"/>
      <c r="CB12" s="404"/>
      <c r="CC12" s="404"/>
      <c r="CD12" s="404"/>
      <c r="CE12" s="404"/>
      <c r="CF12" s="404"/>
      <c r="CG12" s="404"/>
      <c r="CH12" s="404"/>
      <c r="CI12" s="404"/>
      <c r="CJ12" s="404"/>
      <c r="CK12" s="404"/>
      <c r="CL12" s="404"/>
      <c r="CM12" s="404"/>
      <c r="CN12" s="404"/>
      <c r="CO12" s="404"/>
      <c r="CP12" s="404"/>
      <c r="CQ12" s="404"/>
      <c r="CR12" s="404"/>
      <c r="CS12" s="404"/>
      <c r="CT12" s="404"/>
      <c r="CU12" s="404"/>
      <c r="CV12" s="404"/>
      <c r="CW12" s="404"/>
      <c r="CX12" s="404"/>
      <c r="CY12" s="404"/>
      <c r="CZ12" s="404"/>
      <c r="DA12" s="404"/>
      <c r="DB12" s="404"/>
      <c r="DC12" s="404"/>
      <c r="DD12" s="404"/>
      <c r="DE12" s="404"/>
      <c r="DF12" s="404"/>
      <c r="DG12" s="404"/>
      <c r="DH12" s="404"/>
      <c r="DI12" s="404"/>
      <c r="DJ12" s="404"/>
      <c r="DK12" s="404"/>
      <c r="DL12" s="404"/>
      <c r="DM12" s="404"/>
      <c r="DN12" s="404"/>
      <c r="DO12" s="404"/>
      <c r="DP12" s="404"/>
      <c r="DQ12" s="404"/>
      <c r="DR12" s="404"/>
      <c r="DS12" s="404"/>
      <c r="DT12" s="404"/>
      <c r="DU12" s="404"/>
      <c r="DV12" s="404"/>
      <c r="DW12" s="404"/>
      <c r="DX12" s="404"/>
      <c r="DY12" s="404"/>
      <c r="DZ12" s="404"/>
      <c r="EA12" s="404"/>
      <c r="EB12" s="404"/>
      <c r="EC12" s="404"/>
      <c r="ED12" s="404"/>
      <c r="EE12" s="404"/>
      <c r="EF12" s="404"/>
      <c r="EG12" s="404"/>
      <c r="EH12" s="404"/>
      <c r="EI12" s="404"/>
      <c r="EJ12" s="404"/>
      <c r="EK12" s="404"/>
      <c r="EL12" s="404"/>
      <c r="EM12" s="404"/>
      <c r="EN12" s="404"/>
      <c r="EO12" s="404"/>
      <c r="EP12" s="404"/>
      <c r="EQ12" s="404"/>
      <c r="ER12" s="404"/>
      <c r="ES12" s="404"/>
      <c r="ET12" s="404"/>
      <c r="EU12" s="404"/>
      <c r="EV12" s="404"/>
      <c r="EW12" s="404"/>
      <c r="EX12" s="404"/>
      <c r="EY12" s="404"/>
      <c r="EZ12" s="404"/>
      <c r="FA12" s="404"/>
      <c r="FB12" s="404"/>
      <c r="FC12" s="404"/>
      <c r="FD12" s="404"/>
      <c r="FE12" s="404"/>
      <c r="FF12" s="404"/>
      <c r="FG12" s="404"/>
      <c r="FH12" s="404"/>
      <c r="FI12" s="404"/>
      <c r="FJ12" s="404"/>
      <c r="FK12" s="404"/>
      <c r="FL12" s="404"/>
      <c r="FM12" s="404"/>
      <c r="FN12" s="404"/>
      <c r="FO12" s="404"/>
      <c r="FP12" s="404"/>
      <c r="FQ12" s="404"/>
      <c r="FR12" s="404"/>
      <c r="FS12" s="404"/>
      <c r="FT12" s="404"/>
      <c r="FU12" s="404"/>
      <c r="FV12" s="404"/>
      <c r="FW12" s="404"/>
      <c r="FX12" s="404"/>
      <c r="FY12" s="404"/>
      <c r="FZ12" s="404"/>
      <c r="GA12" s="404"/>
      <c r="GB12" s="404"/>
      <c r="GC12" s="404"/>
      <c r="GD12" s="404"/>
      <c r="GE12" s="404"/>
      <c r="GF12" s="404"/>
      <c r="GG12" s="404"/>
      <c r="GH12" s="404"/>
      <c r="GI12" s="404"/>
      <c r="GJ12" s="404"/>
      <c r="GK12" s="404"/>
      <c r="GL12" s="404"/>
      <c r="GM12" s="404"/>
      <c r="GN12" s="404"/>
      <c r="GO12" s="404"/>
      <c r="GP12" s="404"/>
      <c r="GQ12" s="404"/>
      <c r="GR12" s="404"/>
      <c r="GS12" s="404"/>
      <c r="GT12" s="404"/>
      <c r="GU12" s="404"/>
      <c r="GV12" s="404"/>
      <c r="GW12" s="404"/>
      <c r="GX12" s="404"/>
      <c r="GY12" s="404"/>
      <c r="GZ12" s="404"/>
      <c r="HA12" s="404"/>
      <c r="HB12" s="404"/>
      <c r="HC12" s="404"/>
      <c r="HD12" s="404"/>
      <c r="HE12" s="404"/>
      <c r="HF12" s="404"/>
      <c r="HG12" s="404"/>
      <c r="HH12" s="404"/>
      <c r="HI12" s="404"/>
      <c r="HJ12" s="404"/>
      <c r="HK12" s="404"/>
      <c r="HL12" s="404"/>
      <c r="HM12" s="404"/>
      <c r="HN12" s="404"/>
      <c r="HO12" s="404"/>
      <c r="HP12" s="404"/>
      <c r="HQ12" s="404"/>
      <c r="HR12" s="404"/>
      <c r="HS12" s="404"/>
      <c r="HT12" s="404"/>
      <c r="HU12" s="404"/>
      <c r="HV12" s="404"/>
      <c r="HW12" s="404"/>
      <c r="HX12" s="404"/>
      <c r="HY12" s="404"/>
      <c r="HZ12" s="404"/>
      <c r="IA12" s="404"/>
      <c r="IB12" s="404"/>
      <c r="IC12" s="404"/>
      <c r="ID12" s="404"/>
      <c r="IE12" s="404"/>
      <c r="IF12" s="404"/>
      <c r="IG12" s="404"/>
      <c r="IH12" s="404"/>
      <c r="II12" s="404"/>
      <c r="IJ12" s="404"/>
      <c r="IK12" s="404"/>
      <c r="IL12" s="404"/>
      <c r="IM12" s="404"/>
      <c r="IN12" s="404"/>
      <c r="IO12" s="404"/>
      <c r="IP12" s="404"/>
      <c r="IQ12" s="404"/>
      <c r="IR12" s="404"/>
      <c r="IS12" s="404"/>
      <c r="IT12" s="404"/>
    </row>
    <row r="13" spans="1:254" s="396" customFormat="1" ht="39.75" customHeight="1" hidden="1">
      <c r="A13" s="360" t="s">
        <v>257</v>
      </c>
      <c r="B13" s="409" t="s">
        <v>246</v>
      </c>
      <c r="C13" s="405"/>
      <c r="D13" s="405">
        <v>1</v>
      </c>
      <c r="E13" s="405"/>
      <c r="F13" s="406"/>
      <c r="G13" s="407">
        <v>3</v>
      </c>
      <c r="H13" s="398">
        <v>90</v>
      </c>
      <c r="I13" s="405">
        <v>45</v>
      </c>
      <c r="J13" s="405">
        <v>15</v>
      </c>
      <c r="K13" s="405">
        <v>15</v>
      </c>
      <c r="L13" s="405">
        <v>15</v>
      </c>
      <c r="M13" s="405">
        <v>45</v>
      </c>
      <c r="N13" s="408">
        <v>2</v>
      </c>
      <c r="O13" s="399"/>
      <c r="P13" s="399"/>
      <c r="Q13" s="401">
        <v>3</v>
      </c>
      <c r="R13" s="401"/>
      <c r="S13" s="402"/>
      <c r="T13" s="401"/>
      <c r="U13" s="403" t="s">
        <v>286</v>
      </c>
      <c r="V13" s="403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4"/>
      <c r="AI13" s="404"/>
      <c r="AJ13" s="404"/>
      <c r="AK13" s="404"/>
      <c r="AL13" s="404"/>
      <c r="AM13" s="404"/>
      <c r="AN13" s="404"/>
      <c r="AO13" s="404"/>
      <c r="AP13" s="404"/>
      <c r="AQ13" s="404"/>
      <c r="AR13" s="404"/>
      <c r="AS13" s="404"/>
      <c r="AT13" s="404"/>
      <c r="AU13" s="404"/>
      <c r="AV13" s="404"/>
      <c r="AW13" s="404"/>
      <c r="AX13" s="404"/>
      <c r="AY13" s="404"/>
      <c r="AZ13" s="404"/>
      <c r="BA13" s="404"/>
      <c r="BB13" s="404"/>
      <c r="BC13" s="404"/>
      <c r="BD13" s="404"/>
      <c r="BE13" s="404"/>
      <c r="BF13" s="404"/>
      <c r="BG13" s="404"/>
      <c r="BH13" s="404"/>
      <c r="BI13" s="404"/>
      <c r="BJ13" s="404"/>
      <c r="BK13" s="404"/>
      <c r="BL13" s="404"/>
      <c r="BM13" s="404"/>
      <c r="BN13" s="404"/>
      <c r="BO13" s="404"/>
      <c r="BP13" s="404"/>
      <c r="BQ13" s="404"/>
      <c r="BR13" s="404"/>
      <c r="BS13" s="404"/>
      <c r="BT13" s="404"/>
      <c r="BU13" s="404"/>
      <c r="BV13" s="404"/>
      <c r="BW13" s="404"/>
      <c r="BX13" s="404"/>
      <c r="BY13" s="404"/>
      <c r="BZ13" s="404"/>
      <c r="CA13" s="404"/>
      <c r="CB13" s="404"/>
      <c r="CC13" s="404"/>
      <c r="CD13" s="404"/>
      <c r="CE13" s="404"/>
      <c r="CF13" s="404"/>
      <c r="CG13" s="404"/>
      <c r="CH13" s="404"/>
      <c r="CI13" s="404"/>
      <c r="CJ13" s="404"/>
      <c r="CK13" s="404"/>
      <c r="CL13" s="404"/>
      <c r="CM13" s="404"/>
      <c r="CN13" s="404"/>
      <c r="CO13" s="404"/>
      <c r="CP13" s="404"/>
      <c r="CQ13" s="404"/>
      <c r="CR13" s="404"/>
      <c r="CS13" s="404"/>
      <c r="CT13" s="404"/>
      <c r="CU13" s="404"/>
      <c r="CV13" s="404"/>
      <c r="CW13" s="404"/>
      <c r="CX13" s="404"/>
      <c r="CY13" s="404"/>
      <c r="CZ13" s="404"/>
      <c r="DA13" s="404"/>
      <c r="DB13" s="404"/>
      <c r="DC13" s="404"/>
      <c r="DD13" s="404"/>
      <c r="DE13" s="404"/>
      <c r="DF13" s="404"/>
      <c r="DG13" s="404"/>
      <c r="DH13" s="404"/>
      <c r="DI13" s="404"/>
      <c r="DJ13" s="404"/>
      <c r="DK13" s="404"/>
      <c r="DL13" s="404"/>
      <c r="DM13" s="404"/>
      <c r="DN13" s="404"/>
      <c r="DO13" s="404"/>
      <c r="DP13" s="404"/>
      <c r="DQ13" s="404"/>
      <c r="DR13" s="404"/>
      <c r="DS13" s="404"/>
      <c r="DT13" s="404"/>
      <c r="DU13" s="404"/>
      <c r="DV13" s="404"/>
      <c r="DW13" s="404"/>
      <c r="DX13" s="404"/>
      <c r="DY13" s="404"/>
      <c r="DZ13" s="404"/>
      <c r="EA13" s="404"/>
      <c r="EB13" s="404"/>
      <c r="EC13" s="404"/>
      <c r="ED13" s="404"/>
      <c r="EE13" s="404"/>
      <c r="EF13" s="404"/>
      <c r="EG13" s="404"/>
      <c r="EH13" s="404"/>
      <c r="EI13" s="404"/>
      <c r="EJ13" s="404"/>
      <c r="EK13" s="404"/>
      <c r="EL13" s="404"/>
      <c r="EM13" s="404"/>
      <c r="EN13" s="404"/>
      <c r="EO13" s="404"/>
      <c r="EP13" s="404"/>
      <c r="EQ13" s="404"/>
      <c r="ER13" s="404"/>
      <c r="ES13" s="404"/>
      <c r="ET13" s="404"/>
      <c r="EU13" s="404"/>
      <c r="EV13" s="404"/>
      <c r="EW13" s="404"/>
      <c r="EX13" s="404"/>
      <c r="EY13" s="404"/>
      <c r="EZ13" s="404"/>
      <c r="FA13" s="404"/>
      <c r="FB13" s="404"/>
      <c r="FC13" s="404"/>
      <c r="FD13" s="404"/>
      <c r="FE13" s="404"/>
      <c r="FF13" s="404"/>
      <c r="FG13" s="404"/>
      <c r="FH13" s="404"/>
      <c r="FI13" s="404"/>
      <c r="FJ13" s="404"/>
      <c r="FK13" s="404"/>
      <c r="FL13" s="404"/>
      <c r="FM13" s="404"/>
      <c r="FN13" s="404"/>
      <c r="FO13" s="404"/>
      <c r="FP13" s="404"/>
      <c r="FQ13" s="404"/>
      <c r="FR13" s="404"/>
      <c r="FS13" s="404"/>
      <c r="FT13" s="404"/>
      <c r="FU13" s="404"/>
      <c r="FV13" s="404"/>
      <c r="FW13" s="404"/>
      <c r="FX13" s="404"/>
      <c r="FY13" s="404"/>
      <c r="FZ13" s="404"/>
      <c r="GA13" s="404"/>
      <c r="GB13" s="404"/>
      <c r="GC13" s="404"/>
      <c r="GD13" s="404"/>
      <c r="GE13" s="404"/>
      <c r="GF13" s="404"/>
      <c r="GG13" s="404"/>
      <c r="GH13" s="404"/>
      <c r="GI13" s="404"/>
      <c r="GJ13" s="404"/>
      <c r="GK13" s="404"/>
      <c r="GL13" s="404"/>
      <c r="GM13" s="404"/>
      <c r="GN13" s="404"/>
      <c r="GO13" s="404"/>
      <c r="GP13" s="404"/>
      <c r="GQ13" s="404"/>
      <c r="GR13" s="404"/>
      <c r="GS13" s="404"/>
      <c r="GT13" s="404"/>
      <c r="GU13" s="404"/>
      <c r="GV13" s="404"/>
      <c r="GW13" s="404"/>
      <c r="GX13" s="404"/>
      <c r="GY13" s="404"/>
      <c r="GZ13" s="404"/>
      <c r="HA13" s="404"/>
      <c r="HB13" s="404"/>
      <c r="HC13" s="404"/>
      <c r="HD13" s="404"/>
      <c r="HE13" s="404"/>
      <c r="HF13" s="404"/>
      <c r="HG13" s="404"/>
      <c r="HH13" s="404"/>
      <c r="HI13" s="404"/>
      <c r="HJ13" s="404"/>
      <c r="HK13" s="404"/>
      <c r="HL13" s="404"/>
      <c r="HM13" s="404"/>
      <c r="HN13" s="404"/>
      <c r="HO13" s="404"/>
      <c r="HP13" s="404"/>
      <c r="HQ13" s="404"/>
      <c r="HR13" s="404"/>
      <c r="HS13" s="404"/>
      <c r="HT13" s="404"/>
      <c r="HU13" s="404"/>
      <c r="HV13" s="404"/>
      <c r="HW13" s="404"/>
      <c r="HX13" s="404"/>
      <c r="HY13" s="404"/>
      <c r="HZ13" s="404"/>
      <c r="IA13" s="404"/>
      <c r="IB13" s="404"/>
      <c r="IC13" s="404"/>
      <c r="ID13" s="404"/>
      <c r="IE13" s="404"/>
      <c r="IF13" s="404"/>
      <c r="IG13" s="404"/>
      <c r="IH13" s="404"/>
      <c r="II13" s="404"/>
      <c r="IJ13" s="404"/>
      <c r="IK13" s="404"/>
      <c r="IL13" s="404"/>
      <c r="IM13" s="404"/>
      <c r="IN13" s="404"/>
      <c r="IO13" s="404"/>
      <c r="IP13" s="404"/>
      <c r="IQ13" s="404"/>
      <c r="IR13" s="404"/>
      <c r="IS13" s="404"/>
      <c r="IT13" s="404"/>
    </row>
    <row r="14" spans="1:254" s="396" customFormat="1" ht="28.5" customHeight="1" hidden="1">
      <c r="A14" s="364" t="s">
        <v>164</v>
      </c>
      <c r="B14" s="410" t="s">
        <v>244</v>
      </c>
      <c r="C14" s="398">
        <v>1</v>
      </c>
      <c r="D14" s="398"/>
      <c r="E14" s="398"/>
      <c r="F14" s="398"/>
      <c r="G14" s="400">
        <v>5</v>
      </c>
      <c r="H14" s="411">
        <v>150</v>
      </c>
      <c r="I14" s="411">
        <v>60</v>
      </c>
      <c r="J14" s="411">
        <v>30</v>
      </c>
      <c r="K14" s="411">
        <v>15</v>
      </c>
      <c r="L14" s="411">
        <v>15</v>
      </c>
      <c r="M14" s="411">
        <v>90</v>
      </c>
      <c r="N14" s="405">
        <v>4</v>
      </c>
      <c r="O14" s="405"/>
      <c r="P14" s="405"/>
      <c r="Q14" s="401">
        <v>4</v>
      </c>
      <c r="R14" s="401"/>
      <c r="S14" s="402"/>
      <c r="T14" s="401"/>
      <c r="U14" s="403" t="s">
        <v>288</v>
      </c>
      <c r="V14" s="403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4"/>
      <c r="AI14" s="404"/>
      <c r="AJ14" s="404"/>
      <c r="AK14" s="404"/>
      <c r="AL14" s="404"/>
      <c r="AM14" s="404"/>
      <c r="AN14" s="404"/>
      <c r="AO14" s="404"/>
      <c r="AP14" s="404"/>
      <c r="AQ14" s="404"/>
      <c r="AR14" s="404"/>
      <c r="AS14" s="404"/>
      <c r="AT14" s="404"/>
      <c r="AU14" s="404"/>
      <c r="AV14" s="404"/>
      <c r="AW14" s="404"/>
      <c r="AX14" s="404"/>
      <c r="AY14" s="404"/>
      <c r="AZ14" s="404"/>
      <c r="BA14" s="404"/>
      <c r="BB14" s="404"/>
      <c r="BC14" s="404"/>
      <c r="BD14" s="404"/>
      <c r="BE14" s="404"/>
      <c r="BF14" s="404"/>
      <c r="BG14" s="404"/>
      <c r="BH14" s="404"/>
      <c r="BI14" s="404"/>
      <c r="BJ14" s="404"/>
      <c r="BK14" s="404"/>
      <c r="BL14" s="404"/>
      <c r="BM14" s="404"/>
      <c r="BN14" s="404"/>
      <c r="BO14" s="404"/>
      <c r="BP14" s="404"/>
      <c r="BQ14" s="404"/>
      <c r="BR14" s="404"/>
      <c r="BS14" s="404"/>
      <c r="BT14" s="404"/>
      <c r="BU14" s="404"/>
      <c r="BV14" s="404"/>
      <c r="BW14" s="404"/>
      <c r="BX14" s="404"/>
      <c r="BY14" s="404"/>
      <c r="BZ14" s="404"/>
      <c r="CA14" s="404"/>
      <c r="CB14" s="404"/>
      <c r="CC14" s="404"/>
      <c r="CD14" s="404"/>
      <c r="CE14" s="404"/>
      <c r="CF14" s="404"/>
      <c r="CG14" s="404"/>
      <c r="CH14" s="404"/>
      <c r="CI14" s="404"/>
      <c r="CJ14" s="404"/>
      <c r="CK14" s="404"/>
      <c r="CL14" s="404"/>
      <c r="CM14" s="404"/>
      <c r="CN14" s="404"/>
      <c r="CO14" s="404"/>
      <c r="CP14" s="404"/>
      <c r="CQ14" s="404"/>
      <c r="CR14" s="404"/>
      <c r="CS14" s="404"/>
      <c r="CT14" s="404"/>
      <c r="CU14" s="404"/>
      <c r="CV14" s="404"/>
      <c r="CW14" s="404"/>
      <c r="CX14" s="404"/>
      <c r="CY14" s="404"/>
      <c r="CZ14" s="404"/>
      <c r="DA14" s="404"/>
      <c r="DB14" s="404"/>
      <c r="DC14" s="404"/>
      <c r="DD14" s="404"/>
      <c r="DE14" s="404"/>
      <c r="DF14" s="404"/>
      <c r="DG14" s="404"/>
      <c r="DH14" s="404"/>
      <c r="DI14" s="404"/>
      <c r="DJ14" s="404"/>
      <c r="DK14" s="404"/>
      <c r="DL14" s="404"/>
      <c r="DM14" s="404"/>
      <c r="DN14" s="404"/>
      <c r="DO14" s="404"/>
      <c r="DP14" s="404"/>
      <c r="DQ14" s="404"/>
      <c r="DR14" s="404"/>
      <c r="DS14" s="404"/>
      <c r="DT14" s="404"/>
      <c r="DU14" s="404"/>
      <c r="DV14" s="404"/>
      <c r="DW14" s="404"/>
      <c r="DX14" s="404"/>
      <c r="DY14" s="404"/>
      <c r="DZ14" s="404"/>
      <c r="EA14" s="404"/>
      <c r="EB14" s="404"/>
      <c r="EC14" s="404"/>
      <c r="ED14" s="404"/>
      <c r="EE14" s="404"/>
      <c r="EF14" s="404"/>
      <c r="EG14" s="404"/>
      <c r="EH14" s="404"/>
      <c r="EI14" s="404"/>
      <c r="EJ14" s="404"/>
      <c r="EK14" s="404"/>
      <c r="EL14" s="404"/>
      <c r="EM14" s="404"/>
      <c r="EN14" s="404"/>
      <c r="EO14" s="404"/>
      <c r="EP14" s="404"/>
      <c r="EQ14" s="404"/>
      <c r="ER14" s="404"/>
      <c r="ES14" s="404"/>
      <c r="ET14" s="404"/>
      <c r="EU14" s="404"/>
      <c r="EV14" s="404"/>
      <c r="EW14" s="404"/>
      <c r="EX14" s="404"/>
      <c r="EY14" s="404"/>
      <c r="EZ14" s="404"/>
      <c r="FA14" s="404"/>
      <c r="FB14" s="404"/>
      <c r="FC14" s="404"/>
      <c r="FD14" s="404"/>
      <c r="FE14" s="404"/>
      <c r="FF14" s="404"/>
      <c r="FG14" s="404"/>
      <c r="FH14" s="404"/>
      <c r="FI14" s="404"/>
      <c r="FJ14" s="404"/>
      <c r="FK14" s="404"/>
      <c r="FL14" s="404"/>
      <c r="FM14" s="404"/>
      <c r="FN14" s="404"/>
      <c r="FO14" s="404"/>
      <c r="FP14" s="404"/>
      <c r="FQ14" s="404"/>
      <c r="FR14" s="404"/>
      <c r="FS14" s="404"/>
      <c r="FT14" s="404"/>
      <c r="FU14" s="404"/>
      <c r="FV14" s="404"/>
      <c r="FW14" s="404"/>
      <c r="FX14" s="404"/>
      <c r="FY14" s="404"/>
      <c r="FZ14" s="404"/>
      <c r="GA14" s="404"/>
      <c r="GB14" s="404"/>
      <c r="GC14" s="404"/>
      <c r="GD14" s="404"/>
      <c r="GE14" s="404"/>
      <c r="GF14" s="404"/>
      <c r="GG14" s="404"/>
      <c r="GH14" s="404"/>
      <c r="GI14" s="404"/>
      <c r="GJ14" s="404"/>
      <c r="GK14" s="404"/>
      <c r="GL14" s="404"/>
      <c r="GM14" s="404"/>
      <c r="GN14" s="404"/>
      <c r="GO14" s="404"/>
      <c r="GP14" s="404"/>
      <c r="GQ14" s="404"/>
      <c r="GR14" s="404"/>
      <c r="GS14" s="404"/>
      <c r="GT14" s="404"/>
      <c r="GU14" s="404"/>
      <c r="GV14" s="404"/>
      <c r="GW14" s="404"/>
      <c r="GX14" s="404"/>
      <c r="GY14" s="404"/>
      <c r="GZ14" s="404"/>
      <c r="HA14" s="404"/>
      <c r="HB14" s="404"/>
      <c r="HC14" s="404"/>
      <c r="HD14" s="404"/>
      <c r="HE14" s="404"/>
      <c r="HF14" s="404"/>
      <c r="HG14" s="404"/>
      <c r="HH14" s="404"/>
      <c r="HI14" s="404"/>
      <c r="HJ14" s="404"/>
      <c r="HK14" s="404"/>
      <c r="HL14" s="404"/>
      <c r="HM14" s="404"/>
      <c r="HN14" s="404"/>
      <c r="HO14" s="404"/>
      <c r="HP14" s="404"/>
      <c r="HQ14" s="404"/>
      <c r="HR14" s="404"/>
      <c r="HS14" s="404"/>
      <c r="HT14" s="404"/>
      <c r="HU14" s="404"/>
      <c r="HV14" s="404"/>
      <c r="HW14" s="404"/>
      <c r="HX14" s="404"/>
      <c r="HY14" s="404"/>
      <c r="HZ14" s="404"/>
      <c r="IA14" s="404"/>
      <c r="IB14" s="404"/>
      <c r="IC14" s="404"/>
      <c r="ID14" s="404"/>
      <c r="IE14" s="404"/>
      <c r="IF14" s="404"/>
      <c r="IG14" s="404"/>
      <c r="IH14" s="404"/>
      <c r="II14" s="404"/>
      <c r="IJ14" s="404"/>
      <c r="IK14" s="404"/>
      <c r="IL14" s="404"/>
      <c r="IM14" s="404"/>
      <c r="IN14" s="404"/>
      <c r="IO14" s="404"/>
      <c r="IP14" s="404"/>
      <c r="IQ14" s="404"/>
      <c r="IR14" s="404"/>
      <c r="IS14" s="404"/>
      <c r="IT14" s="404"/>
    </row>
    <row r="15" spans="1:254" s="396" customFormat="1" ht="27.75" customHeight="1" hidden="1">
      <c r="A15" s="364" t="s">
        <v>167</v>
      </c>
      <c r="B15" s="409" t="s">
        <v>277</v>
      </c>
      <c r="C15" s="398"/>
      <c r="D15" s="398">
        <v>1</v>
      </c>
      <c r="E15" s="398"/>
      <c r="F15" s="398"/>
      <c r="G15" s="400">
        <v>4.5</v>
      </c>
      <c r="H15" s="411">
        <v>135</v>
      </c>
      <c r="I15" s="411">
        <v>45</v>
      </c>
      <c r="J15" s="411">
        <v>30</v>
      </c>
      <c r="K15" s="411">
        <v>15</v>
      </c>
      <c r="L15" s="411"/>
      <c r="M15" s="411">
        <v>90</v>
      </c>
      <c r="N15" s="405">
        <v>3</v>
      </c>
      <c r="O15" s="405"/>
      <c r="P15" s="405"/>
      <c r="Q15" s="412">
        <v>3</v>
      </c>
      <c r="R15" s="412"/>
      <c r="S15" s="413"/>
      <c r="T15" s="412"/>
      <c r="U15" s="403" t="s">
        <v>286</v>
      </c>
      <c r="V15" s="414"/>
      <c r="W15" s="415"/>
      <c r="X15" s="415"/>
      <c r="Y15" s="415"/>
      <c r="Z15" s="415"/>
      <c r="AA15" s="415"/>
      <c r="AB15" s="415"/>
      <c r="AC15" s="415"/>
      <c r="AD15" s="415"/>
      <c r="AE15" s="415"/>
      <c r="AF15" s="415"/>
      <c r="AG15" s="415"/>
      <c r="AH15" s="415"/>
      <c r="AI15" s="415"/>
      <c r="AJ15" s="415"/>
      <c r="AK15" s="415"/>
      <c r="AL15" s="415"/>
      <c r="AM15" s="415"/>
      <c r="AN15" s="415"/>
      <c r="AO15" s="415"/>
      <c r="AP15" s="415"/>
      <c r="AQ15" s="415"/>
      <c r="AR15" s="415"/>
      <c r="AS15" s="415"/>
      <c r="AT15" s="415"/>
      <c r="AU15" s="415"/>
      <c r="AV15" s="415"/>
      <c r="AW15" s="415"/>
      <c r="AX15" s="415"/>
      <c r="AY15" s="415"/>
      <c r="AZ15" s="415"/>
      <c r="BA15" s="415"/>
      <c r="BB15" s="415"/>
      <c r="BC15" s="415"/>
      <c r="BD15" s="415"/>
      <c r="BE15" s="415"/>
      <c r="BF15" s="415"/>
      <c r="BG15" s="415"/>
      <c r="BH15" s="415"/>
      <c r="BI15" s="415"/>
      <c r="BJ15" s="415"/>
      <c r="BK15" s="415"/>
      <c r="BL15" s="415"/>
      <c r="BM15" s="415"/>
      <c r="BN15" s="415"/>
      <c r="BO15" s="415"/>
      <c r="BP15" s="415"/>
      <c r="BQ15" s="415"/>
      <c r="BR15" s="415"/>
      <c r="BS15" s="415"/>
      <c r="BT15" s="415"/>
      <c r="BU15" s="415"/>
      <c r="BV15" s="415"/>
      <c r="BW15" s="415"/>
      <c r="BX15" s="415"/>
      <c r="BY15" s="415"/>
      <c r="BZ15" s="415"/>
      <c r="CA15" s="415"/>
      <c r="CB15" s="415"/>
      <c r="CC15" s="415"/>
      <c r="CD15" s="415"/>
      <c r="CE15" s="415"/>
      <c r="CF15" s="415"/>
      <c r="CG15" s="415"/>
      <c r="CH15" s="415"/>
      <c r="CI15" s="415"/>
      <c r="CJ15" s="415"/>
      <c r="CK15" s="415"/>
      <c r="CL15" s="415"/>
      <c r="CM15" s="415"/>
      <c r="CN15" s="415"/>
      <c r="CO15" s="415"/>
      <c r="CP15" s="415"/>
      <c r="CQ15" s="415"/>
      <c r="CR15" s="415"/>
      <c r="CS15" s="415"/>
      <c r="CT15" s="415"/>
      <c r="CU15" s="415"/>
      <c r="CV15" s="415"/>
      <c r="CW15" s="415"/>
      <c r="CX15" s="415"/>
      <c r="CY15" s="415"/>
      <c r="CZ15" s="415"/>
      <c r="DA15" s="415"/>
      <c r="DB15" s="415"/>
      <c r="DC15" s="415"/>
      <c r="DD15" s="415"/>
      <c r="DE15" s="415"/>
      <c r="DF15" s="415"/>
      <c r="DG15" s="415"/>
      <c r="DH15" s="415"/>
      <c r="DI15" s="415"/>
      <c r="DJ15" s="415"/>
      <c r="DK15" s="415"/>
      <c r="DL15" s="415"/>
      <c r="DM15" s="415"/>
      <c r="DN15" s="415"/>
      <c r="DO15" s="415"/>
      <c r="DP15" s="415"/>
      <c r="DQ15" s="415"/>
      <c r="DR15" s="415"/>
      <c r="DS15" s="415"/>
      <c r="DT15" s="415"/>
      <c r="DU15" s="415"/>
      <c r="DV15" s="415"/>
      <c r="DW15" s="415"/>
      <c r="DX15" s="415"/>
      <c r="DY15" s="415"/>
      <c r="DZ15" s="415"/>
      <c r="EA15" s="415"/>
      <c r="EB15" s="415"/>
      <c r="EC15" s="415"/>
      <c r="ED15" s="415"/>
      <c r="EE15" s="415"/>
      <c r="EF15" s="415"/>
      <c r="EG15" s="415"/>
      <c r="EH15" s="415"/>
      <c r="EI15" s="415"/>
      <c r="EJ15" s="415"/>
      <c r="EK15" s="415"/>
      <c r="EL15" s="415"/>
      <c r="EM15" s="415"/>
      <c r="EN15" s="415"/>
      <c r="EO15" s="415"/>
      <c r="EP15" s="415"/>
      <c r="EQ15" s="415"/>
      <c r="ER15" s="415"/>
      <c r="ES15" s="415"/>
      <c r="ET15" s="415"/>
      <c r="EU15" s="415"/>
      <c r="EV15" s="415"/>
      <c r="EW15" s="415"/>
      <c r="EX15" s="415"/>
      <c r="EY15" s="415"/>
      <c r="EZ15" s="415"/>
      <c r="FA15" s="415"/>
      <c r="FB15" s="415"/>
      <c r="FC15" s="415"/>
      <c r="FD15" s="415"/>
      <c r="FE15" s="415"/>
      <c r="FF15" s="415"/>
      <c r="FG15" s="415"/>
      <c r="FH15" s="415"/>
      <c r="FI15" s="415"/>
      <c r="FJ15" s="415"/>
      <c r="FK15" s="415"/>
      <c r="FL15" s="415"/>
      <c r="FM15" s="415"/>
      <c r="FN15" s="415"/>
      <c r="FO15" s="415"/>
      <c r="FP15" s="415"/>
      <c r="FQ15" s="415"/>
      <c r="FR15" s="415"/>
      <c r="FS15" s="415"/>
      <c r="FT15" s="415"/>
      <c r="FU15" s="415"/>
      <c r="FV15" s="415"/>
      <c r="FW15" s="415"/>
      <c r="FX15" s="415"/>
      <c r="FY15" s="415"/>
      <c r="FZ15" s="415"/>
      <c r="GA15" s="415"/>
      <c r="GB15" s="415"/>
      <c r="GC15" s="415"/>
      <c r="GD15" s="415"/>
      <c r="GE15" s="415"/>
      <c r="GF15" s="415"/>
      <c r="GG15" s="415"/>
      <c r="GH15" s="415"/>
      <c r="GI15" s="415"/>
      <c r="GJ15" s="415"/>
      <c r="GK15" s="415"/>
      <c r="GL15" s="415"/>
      <c r="GM15" s="415"/>
      <c r="GN15" s="415"/>
      <c r="GO15" s="415"/>
      <c r="GP15" s="415"/>
      <c r="GQ15" s="415"/>
      <c r="GR15" s="415"/>
      <c r="GS15" s="415"/>
      <c r="GT15" s="415"/>
      <c r="GU15" s="415"/>
      <c r="GV15" s="415"/>
      <c r="GW15" s="415"/>
      <c r="GX15" s="415"/>
      <c r="GY15" s="415"/>
      <c r="GZ15" s="415"/>
      <c r="HA15" s="415"/>
      <c r="HB15" s="415"/>
      <c r="HC15" s="415"/>
      <c r="HD15" s="415"/>
      <c r="HE15" s="415"/>
      <c r="HF15" s="415"/>
      <c r="HG15" s="415"/>
      <c r="HH15" s="415"/>
      <c r="HI15" s="415"/>
      <c r="HJ15" s="415"/>
      <c r="HK15" s="415"/>
      <c r="HL15" s="415"/>
      <c r="HM15" s="415"/>
      <c r="HN15" s="415"/>
      <c r="HO15" s="415"/>
      <c r="HP15" s="415"/>
      <c r="HQ15" s="415"/>
      <c r="HR15" s="415"/>
      <c r="HS15" s="415"/>
      <c r="HT15" s="415"/>
      <c r="HU15" s="415"/>
      <c r="HV15" s="415"/>
      <c r="HW15" s="415"/>
      <c r="HX15" s="415"/>
      <c r="HY15" s="415"/>
      <c r="HZ15" s="415"/>
      <c r="IA15" s="415"/>
      <c r="IB15" s="415"/>
      <c r="IC15" s="415"/>
      <c r="ID15" s="415"/>
      <c r="IE15" s="415"/>
      <c r="IF15" s="415"/>
      <c r="IG15" s="415"/>
      <c r="IH15" s="415"/>
      <c r="II15" s="415"/>
      <c r="IJ15" s="415"/>
      <c r="IK15" s="415"/>
      <c r="IL15" s="415"/>
      <c r="IM15" s="415"/>
      <c r="IN15" s="415"/>
      <c r="IO15" s="415"/>
      <c r="IP15" s="415"/>
      <c r="IQ15" s="415"/>
      <c r="IR15" s="415"/>
      <c r="IS15" s="415"/>
      <c r="IT15" s="415"/>
    </row>
    <row r="16" spans="1:254" s="396" customFormat="1" ht="27.75" customHeight="1" hidden="1">
      <c r="A16" s="360" t="s">
        <v>218</v>
      </c>
      <c r="B16" s="410" t="s">
        <v>278</v>
      </c>
      <c r="C16" s="411">
        <v>1</v>
      </c>
      <c r="D16" s="411"/>
      <c r="E16" s="411"/>
      <c r="F16" s="416"/>
      <c r="G16" s="400">
        <v>5</v>
      </c>
      <c r="H16" s="411">
        <v>150</v>
      </c>
      <c r="I16" s="411">
        <v>54</v>
      </c>
      <c r="J16" s="411">
        <v>15</v>
      </c>
      <c r="K16" s="411">
        <v>15</v>
      </c>
      <c r="L16" s="411">
        <v>15</v>
      </c>
      <c r="M16" s="411">
        <v>96</v>
      </c>
      <c r="N16" s="405">
        <v>3</v>
      </c>
      <c r="O16" s="412"/>
      <c r="P16" s="405"/>
      <c r="Q16" s="412">
        <v>3</v>
      </c>
      <c r="R16" s="412"/>
      <c r="S16" s="413"/>
      <c r="T16" s="412"/>
      <c r="U16" s="403" t="s">
        <v>288</v>
      </c>
      <c r="V16" s="414"/>
      <c r="W16" s="415"/>
      <c r="X16" s="415"/>
      <c r="Y16" s="415"/>
      <c r="Z16" s="415"/>
      <c r="AA16" s="415"/>
      <c r="AB16" s="415"/>
      <c r="AC16" s="415"/>
      <c r="AD16" s="415"/>
      <c r="AE16" s="415"/>
      <c r="AF16" s="415"/>
      <c r="AG16" s="415"/>
      <c r="AH16" s="415"/>
      <c r="AI16" s="415"/>
      <c r="AJ16" s="415"/>
      <c r="AK16" s="415"/>
      <c r="AL16" s="415"/>
      <c r="AM16" s="415"/>
      <c r="AN16" s="415"/>
      <c r="AO16" s="415"/>
      <c r="AP16" s="415"/>
      <c r="AQ16" s="415"/>
      <c r="AR16" s="415"/>
      <c r="AS16" s="415"/>
      <c r="AT16" s="415"/>
      <c r="AU16" s="415"/>
      <c r="AV16" s="415"/>
      <c r="AW16" s="415"/>
      <c r="AX16" s="415"/>
      <c r="AY16" s="415"/>
      <c r="AZ16" s="415"/>
      <c r="BA16" s="415"/>
      <c r="BB16" s="415"/>
      <c r="BC16" s="415"/>
      <c r="BD16" s="415"/>
      <c r="BE16" s="415"/>
      <c r="BF16" s="415"/>
      <c r="BG16" s="415"/>
      <c r="BH16" s="415"/>
      <c r="BI16" s="415"/>
      <c r="BJ16" s="415"/>
      <c r="BK16" s="415"/>
      <c r="BL16" s="415"/>
      <c r="BM16" s="415"/>
      <c r="BN16" s="415"/>
      <c r="BO16" s="415"/>
      <c r="BP16" s="415"/>
      <c r="BQ16" s="415"/>
      <c r="BR16" s="415"/>
      <c r="BS16" s="415"/>
      <c r="BT16" s="415"/>
      <c r="BU16" s="415"/>
      <c r="BV16" s="415"/>
      <c r="BW16" s="415"/>
      <c r="BX16" s="415"/>
      <c r="BY16" s="415"/>
      <c r="BZ16" s="415"/>
      <c r="CA16" s="415"/>
      <c r="CB16" s="415"/>
      <c r="CC16" s="415"/>
      <c r="CD16" s="415"/>
      <c r="CE16" s="415"/>
      <c r="CF16" s="415"/>
      <c r="CG16" s="415"/>
      <c r="CH16" s="415"/>
      <c r="CI16" s="415"/>
      <c r="CJ16" s="415"/>
      <c r="CK16" s="415"/>
      <c r="CL16" s="415"/>
      <c r="CM16" s="415"/>
      <c r="CN16" s="415"/>
      <c r="CO16" s="415"/>
      <c r="CP16" s="415"/>
      <c r="CQ16" s="415"/>
      <c r="CR16" s="415"/>
      <c r="CS16" s="415"/>
      <c r="CT16" s="415"/>
      <c r="CU16" s="415"/>
      <c r="CV16" s="415"/>
      <c r="CW16" s="415"/>
      <c r="CX16" s="415"/>
      <c r="CY16" s="415"/>
      <c r="CZ16" s="415"/>
      <c r="DA16" s="415"/>
      <c r="DB16" s="415"/>
      <c r="DC16" s="415"/>
      <c r="DD16" s="415"/>
      <c r="DE16" s="415"/>
      <c r="DF16" s="415"/>
      <c r="DG16" s="415"/>
      <c r="DH16" s="415"/>
      <c r="DI16" s="415"/>
      <c r="DJ16" s="415"/>
      <c r="DK16" s="415"/>
      <c r="DL16" s="415"/>
      <c r="DM16" s="415"/>
      <c r="DN16" s="415"/>
      <c r="DO16" s="415"/>
      <c r="DP16" s="415"/>
      <c r="DQ16" s="415"/>
      <c r="DR16" s="415"/>
      <c r="DS16" s="415"/>
      <c r="DT16" s="415"/>
      <c r="DU16" s="415"/>
      <c r="DV16" s="415"/>
      <c r="DW16" s="415"/>
      <c r="DX16" s="415"/>
      <c r="DY16" s="415"/>
      <c r="DZ16" s="415"/>
      <c r="EA16" s="415"/>
      <c r="EB16" s="415"/>
      <c r="EC16" s="415"/>
      <c r="ED16" s="415"/>
      <c r="EE16" s="415"/>
      <c r="EF16" s="415"/>
      <c r="EG16" s="415"/>
      <c r="EH16" s="415"/>
      <c r="EI16" s="415"/>
      <c r="EJ16" s="415"/>
      <c r="EK16" s="415"/>
      <c r="EL16" s="415"/>
      <c r="EM16" s="415"/>
      <c r="EN16" s="415"/>
      <c r="EO16" s="415"/>
      <c r="EP16" s="415"/>
      <c r="EQ16" s="415"/>
      <c r="ER16" s="415"/>
      <c r="ES16" s="415"/>
      <c r="ET16" s="415"/>
      <c r="EU16" s="415"/>
      <c r="EV16" s="415"/>
      <c r="EW16" s="415"/>
      <c r="EX16" s="415"/>
      <c r="EY16" s="415"/>
      <c r="EZ16" s="415"/>
      <c r="FA16" s="415"/>
      <c r="FB16" s="415"/>
      <c r="FC16" s="415"/>
      <c r="FD16" s="415"/>
      <c r="FE16" s="415"/>
      <c r="FF16" s="415"/>
      <c r="FG16" s="415"/>
      <c r="FH16" s="415"/>
      <c r="FI16" s="415"/>
      <c r="FJ16" s="415"/>
      <c r="FK16" s="415"/>
      <c r="FL16" s="415"/>
      <c r="FM16" s="415"/>
      <c r="FN16" s="415"/>
      <c r="FO16" s="415"/>
      <c r="FP16" s="415"/>
      <c r="FQ16" s="415"/>
      <c r="FR16" s="415"/>
      <c r="FS16" s="415"/>
      <c r="FT16" s="415"/>
      <c r="FU16" s="415"/>
      <c r="FV16" s="415"/>
      <c r="FW16" s="415"/>
      <c r="FX16" s="415"/>
      <c r="FY16" s="415"/>
      <c r="FZ16" s="415"/>
      <c r="GA16" s="415"/>
      <c r="GB16" s="415"/>
      <c r="GC16" s="415"/>
      <c r="GD16" s="415"/>
      <c r="GE16" s="415"/>
      <c r="GF16" s="415"/>
      <c r="GG16" s="415"/>
      <c r="GH16" s="415"/>
      <c r="GI16" s="415"/>
      <c r="GJ16" s="415"/>
      <c r="GK16" s="415"/>
      <c r="GL16" s="415"/>
      <c r="GM16" s="415"/>
      <c r="GN16" s="415"/>
      <c r="GO16" s="415"/>
      <c r="GP16" s="415"/>
      <c r="GQ16" s="415"/>
      <c r="GR16" s="415"/>
      <c r="GS16" s="415"/>
      <c r="GT16" s="415"/>
      <c r="GU16" s="415"/>
      <c r="GV16" s="415"/>
      <c r="GW16" s="415"/>
      <c r="GX16" s="415"/>
      <c r="GY16" s="415"/>
      <c r="GZ16" s="415"/>
      <c r="HA16" s="415"/>
      <c r="HB16" s="415"/>
      <c r="HC16" s="415"/>
      <c r="HD16" s="415"/>
      <c r="HE16" s="415"/>
      <c r="HF16" s="415"/>
      <c r="HG16" s="415"/>
      <c r="HH16" s="415"/>
      <c r="HI16" s="415"/>
      <c r="HJ16" s="415"/>
      <c r="HK16" s="415"/>
      <c r="HL16" s="415"/>
      <c r="HM16" s="415"/>
      <c r="HN16" s="415"/>
      <c r="HO16" s="415"/>
      <c r="HP16" s="415"/>
      <c r="HQ16" s="415"/>
      <c r="HR16" s="415"/>
      <c r="HS16" s="415"/>
      <c r="HT16" s="415"/>
      <c r="HU16" s="415"/>
      <c r="HV16" s="415"/>
      <c r="HW16" s="415"/>
      <c r="HX16" s="415"/>
      <c r="HY16" s="415"/>
      <c r="HZ16" s="415"/>
      <c r="IA16" s="415"/>
      <c r="IB16" s="415"/>
      <c r="IC16" s="415"/>
      <c r="ID16" s="415"/>
      <c r="IE16" s="415"/>
      <c r="IF16" s="415"/>
      <c r="IG16" s="415"/>
      <c r="IH16" s="415"/>
      <c r="II16" s="415"/>
      <c r="IJ16" s="415"/>
      <c r="IK16" s="415"/>
      <c r="IL16" s="415"/>
      <c r="IM16" s="415"/>
      <c r="IN16" s="415"/>
      <c r="IO16" s="415"/>
      <c r="IP16" s="415"/>
      <c r="IQ16" s="415"/>
      <c r="IR16" s="415"/>
      <c r="IS16" s="415"/>
      <c r="IT16" s="415"/>
    </row>
    <row r="17" spans="1:254" s="396" customFormat="1" ht="27.75" customHeight="1" hidden="1">
      <c r="A17" s="360"/>
      <c r="B17" s="410" t="s">
        <v>294</v>
      </c>
      <c r="C17" s="411"/>
      <c r="D17" s="411"/>
      <c r="E17" s="411"/>
      <c r="F17" s="416"/>
      <c r="G17" s="400"/>
      <c r="H17" s="411"/>
      <c r="I17" s="411"/>
      <c r="J17" s="411"/>
      <c r="K17" s="411"/>
      <c r="L17" s="411"/>
      <c r="M17" s="411"/>
      <c r="N17" s="405"/>
      <c r="O17" s="412"/>
      <c r="P17" s="405"/>
      <c r="Q17" s="412" t="s">
        <v>295</v>
      </c>
      <c r="R17" s="412"/>
      <c r="S17" s="413"/>
      <c r="T17" s="412"/>
      <c r="U17" s="403"/>
      <c r="V17" s="414"/>
      <c r="W17" s="415"/>
      <c r="X17" s="415"/>
      <c r="Y17" s="415"/>
      <c r="Z17" s="415"/>
      <c r="AA17" s="415"/>
      <c r="AB17" s="415"/>
      <c r="AC17" s="415"/>
      <c r="AD17" s="415"/>
      <c r="AE17" s="415"/>
      <c r="AF17" s="415"/>
      <c r="AG17" s="415"/>
      <c r="AH17" s="415"/>
      <c r="AI17" s="415"/>
      <c r="AJ17" s="415"/>
      <c r="AK17" s="415"/>
      <c r="AL17" s="415"/>
      <c r="AM17" s="415"/>
      <c r="AN17" s="415"/>
      <c r="AO17" s="415"/>
      <c r="AP17" s="415"/>
      <c r="AQ17" s="415"/>
      <c r="AR17" s="415"/>
      <c r="AS17" s="415"/>
      <c r="AT17" s="415"/>
      <c r="AU17" s="415"/>
      <c r="AV17" s="415"/>
      <c r="AW17" s="415"/>
      <c r="AX17" s="415"/>
      <c r="AY17" s="415"/>
      <c r="AZ17" s="415"/>
      <c r="BA17" s="415"/>
      <c r="BB17" s="415"/>
      <c r="BC17" s="415"/>
      <c r="BD17" s="415"/>
      <c r="BE17" s="415"/>
      <c r="BF17" s="415"/>
      <c r="BG17" s="415"/>
      <c r="BH17" s="415"/>
      <c r="BI17" s="415"/>
      <c r="BJ17" s="415"/>
      <c r="BK17" s="415"/>
      <c r="BL17" s="415"/>
      <c r="BM17" s="415"/>
      <c r="BN17" s="415"/>
      <c r="BO17" s="415"/>
      <c r="BP17" s="415"/>
      <c r="BQ17" s="415"/>
      <c r="BR17" s="415"/>
      <c r="BS17" s="415"/>
      <c r="BT17" s="415"/>
      <c r="BU17" s="415"/>
      <c r="BV17" s="415"/>
      <c r="BW17" s="415"/>
      <c r="BX17" s="415"/>
      <c r="BY17" s="415"/>
      <c r="BZ17" s="415"/>
      <c r="CA17" s="415"/>
      <c r="CB17" s="415"/>
      <c r="CC17" s="415"/>
      <c r="CD17" s="415"/>
      <c r="CE17" s="415"/>
      <c r="CF17" s="415"/>
      <c r="CG17" s="415"/>
      <c r="CH17" s="415"/>
      <c r="CI17" s="415"/>
      <c r="CJ17" s="415"/>
      <c r="CK17" s="415"/>
      <c r="CL17" s="415"/>
      <c r="CM17" s="415"/>
      <c r="CN17" s="415"/>
      <c r="CO17" s="415"/>
      <c r="CP17" s="415"/>
      <c r="CQ17" s="415"/>
      <c r="CR17" s="415"/>
      <c r="CS17" s="415"/>
      <c r="CT17" s="415"/>
      <c r="CU17" s="415"/>
      <c r="CV17" s="415"/>
      <c r="CW17" s="415"/>
      <c r="CX17" s="415"/>
      <c r="CY17" s="415"/>
      <c r="CZ17" s="415"/>
      <c r="DA17" s="415"/>
      <c r="DB17" s="415"/>
      <c r="DC17" s="415"/>
      <c r="DD17" s="415"/>
      <c r="DE17" s="415"/>
      <c r="DF17" s="415"/>
      <c r="DG17" s="415"/>
      <c r="DH17" s="415"/>
      <c r="DI17" s="415"/>
      <c r="DJ17" s="415"/>
      <c r="DK17" s="415"/>
      <c r="DL17" s="415"/>
      <c r="DM17" s="415"/>
      <c r="DN17" s="415"/>
      <c r="DO17" s="415"/>
      <c r="DP17" s="415"/>
      <c r="DQ17" s="415"/>
      <c r="DR17" s="415"/>
      <c r="DS17" s="415"/>
      <c r="DT17" s="415"/>
      <c r="DU17" s="415"/>
      <c r="DV17" s="415"/>
      <c r="DW17" s="415"/>
      <c r="DX17" s="415"/>
      <c r="DY17" s="415"/>
      <c r="DZ17" s="415"/>
      <c r="EA17" s="415"/>
      <c r="EB17" s="415"/>
      <c r="EC17" s="415"/>
      <c r="ED17" s="415"/>
      <c r="EE17" s="415"/>
      <c r="EF17" s="415"/>
      <c r="EG17" s="415"/>
      <c r="EH17" s="415"/>
      <c r="EI17" s="415"/>
      <c r="EJ17" s="415"/>
      <c r="EK17" s="415"/>
      <c r="EL17" s="415"/>
      <c r="EM17" s="415"/>
      <c r="EN17" s="415"/>
      <c r="EO17" s="415"/>
      <c r="EP17" s="415"/>
      <c r="EQ17" s="415"/>
      <c r="ER17" s="415"/>
      <c r="ES17" s="415"/>
      <c r="ET17" s="415"/>
      <c r="EU17" s="415"/>
      <c r="EV17" s="415"/>
      <c r="EW17" s="415"/>
      <c r="EX17" s="415"/>
      <c r="EY17" s="415"/>
      <c r="EZ17" s="415"/>
      <c r="FA17" s="415"/>
      <c r="FB17" s="415"/>
      <c r="FC17" s="415"/>
      <c r="FD17" s="415"/>
      <c r="FE17" s="415"/>
      <c r="FF17" s="415"/>
      <c r="FG17" s="415"/>
      <c r="FH17" s="415"/>
      <c r="FI17" s="415"/>
      <c r="FJ17" s="415"/>
      <c r="FK17" s="415"/>
      <c r="FL17" s="415"/>
      <c r="FM17" s="415"/>
      <c r="FN17" s="415"/>
      <c r="FO17" s="415"/>
      <c r="FP17" s="415"/>
      <c r="FQ17" s="415"/>
      <c r="FR17" s="415"/>
      <c r="FS17" s="415"/>
      <c r="FT17" s="415"/>
      <c r="FU17" s="415"/>
      <c r="FV17" s="415"/>
      <c r="FW17" s="415"/>
      <c r="FX17" s="415"/>
      <c r="FY17" s="415"/>
      <c r="FZ17" s="415"/>
      <c r="GA17" s="415"/>
      <c r="GB17" s="415"/>
      <c r="GC17" s="415"/>
      <c r="GD17" s="415"/>
      <c r="GE17" s="415"/>
      <c r="GF17" s="415"/>
      <c r="GG17" s="415"/>
      <c r="GH17" s="415"/>
      <c r="GI17" s="415"/>
      <c r="GJ17" s="415"/>
      <c r="GK17" s="415"/>
      <c r="GL17" s="415"/>
      <c r="GM17" s="415"/>
      <c r="GN17" s="415"/>
      <c r="GO17" s="415"/>
      <c r="GP17" s="415"/>
      <c r="GQ17" s="415"/>
      <c r="GR17" s="415"/>
      <c r="GS17" s="415"/>
      <c r="GT17" s="415"/>
      <c r="GU17" s="415"/>
      <c r="GV17" s="415"/>
      <c r="GW17" s="415"/>
      <c r="GX17" s="415"/>
      <c r="GY17" s="415"/>
      <c r="GZ17" s="415"/>
      <c r="HA17" s="415"/>
      <c r="HB17" s="415"/>
      <c r="HC17" s="415"/>
      <c r="HD17" s="415"/>
      <c r="HE17" s="415"/>
      <c r="HF17" s="415"/>
      <c r="HG17" s="415"/>
      <c r="HH17" s="415"/>
      <c r="HI17" s="415"/>
      <c r="HJ17" s="415"/>
      <c r="HK17" s="415"/>
      <c r="HL17" s="415"/>
      <c r="HM17" s="415"/>
      <c r="HN17" s="415"/>
      <c r="HO17" s="415"/>
      <c r="HP17" s="415"/>
      <c r="HQ17" s="415"/>
      <c r="HR17" s="415"/>
      <c r="HS17" s="415"/>
      <c r="HT17" s="415"/>
      <c r="HU17" s="415"/>
      <c r="HV17" s="415"/>
      <c r="HW17" s="415"/>
      <c r="HX17" s="415"/>
      <c r="HY17" s="415"/>
      <c r="HZ17" s="415"/>
      <c r="IA17" s="415"/>
      <c r="IB17" s="415"/>
      <c r="IC17" s="415"/>
      <c r="ID17" s="415"/>
      <c r="IE17" s="415"/>
      <c r="IF17" s="415"/>
      <c r="IG17" s="415"/>
      <c r="IH17" s="415"/>
      <c r="II17" s="415"/>
      <c r="IJ17" s="415"/>
      <c r="IK17" s="415"/>
      <c r="IL17" s="415"/>
      <c r="IM17" s="415"/>
      <c r="IN17" s="415"/>
      <c r="IO17" s="415"/>
      <c r="IP17" s="415"/>
      <c r="IQ17" s="415"/>
      <c r="IR17" s="415"/>
      <c r="IS17" s="415"/>
      <c r="IT17" s="415"/>
    </row>
    <row r="18" spans="1:25" s="396" customFormat="1" ht="20.25" hidden="1">
      <c r="A18" s="417"/>
      <c r="B18" s="418" t="s">
        <v>152</v>
      </c>
      <c r="C18" s="417"/>
      <c r="D18" s="417">
        <v>1</v>
      </c>
      <c r="E18" s="417"/>
      <c r="F18" s="417"/>
      <c r="G18" s="417">
        <v>3</v>
      </c>
      <c r="H18" s="417"/>
      <c r="I18" s="417"/>
      <c r="J18" s="417"/>
      <c r="K18" s="417"/>
      <c r="L18" s="417"/>
      <c r="M18" s="417"/>
      <c r="N18" s="417"/>
      <c r="O18" s="417"/>
      <c r="P18" s="417"/>
      <c r="Q18" s="417"/>
      <c r="R18" s="417"/>
      <c r="S18" s="419"/>
      <c r="T18" s="417"/>
      <c r="U18" s="403" t="s">
        <v>286</v>
      </c>
      <c r="V18" s="395"/>
      <c r="W18" s="395"/>
      <c r="X18" s="395"/>
      <c r="Y18" s="395"/>
    </row>
    <row r="19" spans="1:25" s="396" customFormat="1" ht="20.25" hidden="1">
      <c r="A19" s="421"/>
      <c r="B19" s="422"/>
      <c r="C19" s="421"/>
      <c r="D19" s="421"/>
      <c r="E19" s="421"/>
      <c r="F19" s="421"/>
      <c r="G19" s="421"/>
      <c r="H19" s="421"/>
      <c r="I19" s="421"/>
      <c r="J19" s="421"/>
      <c r="K19" s="421"/>
      <c r="L19" s="421"/>
      <c r="M19" s="421"/>
      <c r="N19" s="421"/>
      <c r="O19" s="421"/>
      <c r="P19" s="423"/>
      <c r="Q19" s="421"/>
      <c r="R19" s="421"/>
      <c r="S19" s="421"/>
      <c r="T19" s="417"/>
      <c r="U19" s="403"/>
      <c r="V19" s="395"/>
      <c r="W19" s="395"/>
      <c r="X19" s="395"/>
      <c r="Y19" s="395"/>
    </row>
    <row r="20" spans="2:20" ht="15.75" hidden="1">
      <c r="B20" s="349"/>
      <c r="T20" s="369"/>
    </row>
    <row r="21" spans="1:25" s="396" customFormat="1" ht="20.25" hidden="1">
      <c r="A21" s="417"/>
      <c r="B21" s="449" t="s">
        <v>280</v>
      </c>
      <c r="C21" s="417"/>
      <c r="D21" s="417"/>
      <c r="E21" s="417"/>
      <c r="F21" s="417"/>
      <c r="G21" s="417"/>
      <c r="H21" s="417"/>
      <c r="I21" s="417"/>
      <c r="J21" s="417"/>
      <c r="K21" s="417"/>
      <c r="L21" s="417"/>
      <c r="M21" s="417"/>
      <c r="N21" s="417"/>
      <c r="O21" s="417"/>
      <c r="P21" s="417"/>
      <c r="Q21" s="417"/>
      <c r="R21" s="417"/>
      <c r="S21" s="419"/>
      <c r="T21" s="417"/>
      <c r="U21" s="395"/>
      <c r="V21" s="395"/>
      <c r="W21" s="395"/>
      <c r="X21" s="395"/>
      <c r="Y21" s="395"/>
    </row>
    <row r="22" spans="1:254" s="396" customFormat="1" ht="40.5" hidden="1">
      <c r="A22" s="425" t="s">
        <v>272</v>
      </c>
      <c r="B22" s="397" t="s">
        <v>23</v>
      </c>
      <c r="C22" s="398"/>
      <c r="D22" s="398"/>
      <c r="E22" s="398"/>
      <c r="F22" s="399"/>
      <c r="G22" s="400">
        <v>1</v>
      </c>
      <c r="H22" s="398">
        <v>30</v>
      </c>
      <c r="I22" s="398">
        <v>18</v>
      </c>
      <c r="J22" s="398"/>
      <c r="K22" s="398"/>
      <c r="L22" s="398">
        <v>9</v>
      </c>
      <c r="M22" s="398">
        <v>12</v>
      </c>
      <c r="N22" s="398"/>
      <c r="O22" s="399">
        <v>1</v>
      </c>
      <c r="P22" s="399"/>
      <c r="Q22" s="401">
        <v>1</v>
      </c>
      <c r="R22" s="401"/>
      <c r="S22" s="402"/>
      <c r="T22" s="401"/>
      <c r="U22" s="395"/>
      <c r="V22" s="403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4"/>
      <c r="AI22" s="404"/>
      <c r="AJ22" s="404"/>
      <c r="AK22" s="404"/>
      <c r="AL22" s="404"/>
      <c r="AM22" s="404"/>
      <c r="AN22" s="404"/>
      <c r="AO22" s="404"/>
      <c r="AP22" s="404"/>
      <c r="AQ22" s="404"/>
      <c r="AR22" s="404"/>
      <c r="AS22" s="404"/>
      <c r="AT22" s="404"/>
      <c r="AU22" s="404"/>
      <c r="AV22" s="404"/>
      <c r="AW22" s="404"/>
      <c r="AX22" s="404"/>
      <c r="AY22" s="404"/>
      <c r="AZ22" s="404"/>
      <c r="BA22" s="404"/>
      <c r="BB22" s="404"/>
      <c r="BC22" s="404"/>
      <c r="BD22" s="404"/>
      <c r="BE22" s="404"/>
      <c r="BF22" s="404"/>
      <c r="BG22" s="404"/>
      <c r="BH22" s="404"/>
      <c r="BI22" s="404"/>
      <c r="BJ22" s="404"/>
      <c r="BK22" s="404"/>
      <c r="BL22" s="404"/>
      <c r="BM22" s="404"/>
      <c r="BN22" s="404"/>
      <c r="BO22" s="404"/>
      <c r="BP22" s="404"/>
      <c r="BQ22" s="404"/>
      <c r="BR22" s="404"/>
      <c r="BS22" s="404"/>
      <c r="BT22" s="404"/>
      <c r="BU22" s="404"/>
      <c r="BV22" s="404"/>
      <c r="BW22" s="404"/>
      <c r="BX22" s="404"/>
      <c r="BY22" s="404"/>
      <c r="BZ22" s="404"/>
      <c r="CA22" s="404"/>
      <c r="CB22" s="404"/>
      <c r="CC22" s="404"/>
      <c r="CD22" s="404"/>
      <c r="CE22" s="404"/>
      <c r="CF22" s="404"/>
      <c r="CG22" s="404"/>
      <c r="CH22" s="404"/>
      <c r="CI22" s="404"/>
      <c r="CJ22" s="404"/>
      <c r="CK22" s="404"/>
      <c r="CL22" s="404"/>
      <c r="CM22" s="404"/>
      <c r="CN22" s="404"/>
      <c r="CO22" s="404"/>
      <c r="CP22" s="404"/>
      <c r="CQ22" s="404"/>
      <c r="CR22" s="404"/>
      <c r="CS22" s="404"/>
      <c r="CT22" s="404"/>
      <c r="CU22" s="404"/>
      <c r="CV22" s="404"/>
      <c r="CW22" s="404"/>
      <c r="CX22" s="404"/>
      <c r="CY22" s="404"/>
      <c r="CZ22" s="404"/>
      <c r="DA22" s="404"/>
      <c r="DB22" s="404"/>
      <c r="DC22" s="404"/>
      <c r="DD22" s="404"/>
      <c r="DE22" s="404"/>
      <c r="DF22" s="404"/>
      <c r="DG22" s="404"/>
      <c r="DH22" s="404"/>
      <c r="DI22" s="404"/>
      <c r="DJ22" s="404"/>
      <c r="DK22" s="404"/>
      <c r="DL22" s="404"/>
      <c r="DM22" s="404"/>
      <c r="DN22" s="404"/>
      <c r="DO22" s="404"/>
      <c r="DP22" s="404"/>
      <c r="DQ22" s="404"/>
      <c r="DR22" s="404"/>
      <c r="DS22" s="404"/>
      <c r="DT22" s="404"/>
      <c r="DU22" s="404"/>
      <c r="DV22" s="404"/>
      <c r="DW22" s="404"/>
      <c r="DX22" s="404"/>
      <c r="DY22" s="404"/>
      <c r="DZ22" s="404"/>
      <c r="EA22" s="404"/>
      <c r="EB22" s="404"/>
      <c r="EC22" s="404"/>
      <c r="ED22" s="404"/>
      <c r="EE22" s="404"/>
      <c r="EF22" s="404"/>
      <c r="EG22" s="404"/>
      <c r="EH22" s="404"/>
      <c r="EI22" s="404"/>
      <c r="EJ22" s="404"/>
      <c r="EK22" s="404"/>
      <c r="EL22" s="404"/>
      <c r="EM22" s="404"/>
      <c r="EN22" s="404"/>
      <c r="EO22" s="404"/>
      <c r="EP22" s="404"/>
      <c r="EQ22" s="404"/>
      <c r="ER22" s="404"/>
      <c r="ES22" s="404"/>
      <c r="ET22" s="404"/>
      <c r="EU22" s="404"/>
      <c r="EV22" s="404"/>
      <c r="EW22" s="404"/>
      <c r="EX22" s="404"/>
      <c r="EY22" s="404"/>
      <c r="EZ22" s="404"/>
      <c r="FA22" s="404"/>
      <c r="FB22" s="404"/>
      <c r="FC22" s="404"/>
      <c r="FD22" s="404"/>
      <c r="FE22" s="404"/>
      <c r="FF22" s="404"/>
      <c r="FG22" s="404"/>
      <c r="FH22" s="404"/>
      <c r="FI22" s="404"/>
      <c r="FJ22" s="404"/>
      <c r="FK22" s="404"/>
      <c r="FL22" s="404"/>
      <c r="FM22" s="404"/>
      <c r="FN22" s="404"/>
      <c r="FO22" s="404"/>
      <c r="FP22" s="404"/>
      <c r="FQ22" s="404"/>
      <c r="FR22" s="404"/>
      <c r="FS22" s="404"/>
      <c r="FT22" s="404"/>
      <c r="FU22" s="404"/>
      <c r="FV22" s="404"/>
      <c r="FW22" s="404"/>
      <c r="FX22" s="404"/>
      <c r="FY22" s="404"/>
      <c r="FZ22" s="404"/>
      <c r="GA22" s="404"/>
      <c r="GB22" s="404"/>
      <c r="GC22" s="404"/>
      <c r="GD22" s="404"/>
      <c r="GE22" s="404"/>
      <c r="GF22" s="404"/>
      <c r="GG22" s="404"/>
      <c r="GH22" s="404"/>
      <c r="GI22" s="404"/>
      <c r="GJ22" s="404"/>
      <c r="GK22" s="404"/>
      <c r="GL22" s="404"/>
      <c r="GM22" s="404"/>
      <c r="GN22" s="404"/>
      <c r="GO22" s="404"/>
      <c r="GP22" s="404"/>
      <c r="GQ22" s="404"/>
      <c r="GR22" s="404"/>
      <c r="GS22" s="404"/>
      <c r="GT22" s="404"/>
      <c r="GU22" s="404"/>
      <c r="GV22" s="404"/>
      <c r="GW22" s="404"/>
      <c r="GX22" s="404"/>
      <c r="GY22" s="404"/>
      <c r="GZ22" s="404"/>
      <c r="HA22" s="404"/>
      <c r="HB22" s="404"/>
      <c r="HC22" s="404"/>
      <c r="HD22" s="404"/>
      <c r="HE22" s="404"/>
      <c r="HF22" s="404"/>
      <c r="HG22" s="404"/>
      <c r="HH22" s="404"/>
      <c r="HI22" s="404"/>
      <c r="HJ22" s="404"/>
      <c r="HK22" s="404"/>
      <c r="HL22" s="404"/>
      <c r="HM22" s="404"/>
      <c r="HN22" s="404"/>
      <c r="HO22" s="404"/>
      <c r="HP22" s="404"/>
      <c r="HQ22" s="404"/>
      <c r="HR22" s="404"/>
      <c r="HS22" s="404"/>
      <c r="HT22" s="404"/>
      <c r="HU22" s="404"/>
      <c r="HV22" s="404"/>
      <c r="HW22" s="404"/>
      <c r="HX22" s="404"/>
      <c r="HY22" s="404"/>
      <c r="HZ22" s="404"/>
      <c r="IA22" s="404"/>
      <c r="IB22" s="404"/>
      <c r="IC22" s="404"/>
      <c r="ID22" s="404"/>
      <c r="IE22" s="404"/>
      <c r="IF22" s="404"/>
      <c r="IG22" s="404"/>
      <c r="IH22" s="404"/>
      <c r="II22" s="404"/>
      <c r="IJ22" s="404"/>
      <c r="IK22" s="404"/>
      <c r="IL22" s="404"/>
      <c r="IM22" s="404"/>
      <c r="IN22" s="404"/>
      <c r="IO22" s="404"/>
      <c r="IP22" s="404"/>
      <c r="IQ22" s="404"/>
      <c r="IR22" s="404"/>
      <c r="IS22" s="404"/>
      <c r="IT22" s="404"/>
    </row>
    <row r="23" spans="1:254" s="396" customFormat="1" ht="40.5" hidden="1">
      <c r="A23" s="426" t="s">
        <v>168</v>
      </c>
      <c r="B23" s="410" t="s">
        <v>245</v>
      </c>
      <c r="C23" s="411"/>
      <c r="D23" s="411"/>
      <c r="E23" s="411"/>
      <c r="F23" s="411"/>
      <c r="G23" s="427">
        <v>6.5</v>
      </c>
      <c r="H23" s="411">
        <v>195</v>
      </c>
      <c r="I23" s="411">
        <v>54</v>
      </c>
      <c r="J23" s="411">
        <v>18</v>
      </c>
      <c r="K23" s="411">
        <v>9</v>
      </c>
      <c r="L23" s="411"/>
      <c r="M23" s="411">
        <v>141</v>
      </c>
      <c r="N23" s="401"/>
      <c r="O23" s="405">
        <v>3</v>
      </c>
      <c r="P23" s="405"/>
      <c r="Q23" s="401">
        <v>3</v>
      </c>
      <c r="R23" s="401"/>
      <c r="S23" s="402"/>
      <c r="T23" s="401"/>
      <c r="U23" s="395"/>
      <c r="V23" s="403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4"/>
      <c r="AI23" s="404"/>
      <c r="AJ23" s="404"/>
      <c r="AK23" s="404"/>
      <c r="AL23" s="404"/>
      <c r="AM23" s="404"/>
      <c r="AN23" s="404"/>
      <c r="AO23" s="404"/>
      <c r="AP23" s="404"/>
      <c r="AQ23" s="404"/>
      <c r="AR23" s="404"/>
      <c r="AS23" s="404"/>
      <c r="AT23" s="404"/>
      <c r="AU23" s="404"/>
      <c r="AV23" s="404"/>
      <c r="AW23" s="404"/>
      <c r="AX23" s="404"/>
      <c r="AY23" s="404"/>
      <c r="AZ23" s="404"/>
      <c r="BA23" s="404"/>
      <c r="BB23" s="404"/>
      <c r="BC23" s="404"/>
      <c r="BD23" s="404"/>
      <c r="BE23" s="404"/>
      <c r="BF23" s="404"/>
      <c r="BG23" s="404"/>
      <c r="BH23" s="404"/>
      <c r="BI23" s="404"/>
      <c r="BJ23" s="404"/>
      <c r="BK23" s="404"/>
      <c r="BL23" s="404"/>
      <c r="BM23" s="404"/>
      <c r="BN23" s="404"/>
      <c r="BO23" s="404"/>
      <c r="BP23" s="404"/>
      <c r="BQ23" s="404"/>
      <c r="BR23" s="404"/>
      <c r="BS23" s="404"/>
      <c r="BT23" s="404"/>
      <c r="BU23" s="404"/>
      <c r="BV23" s="404"/>
      <c r="BW23" s="404"/>
      <c r="BX23" s="404"/>
      <c r="BY23" s="404"/>
      <c r="BZ23" s="404"/>
      <c r="CA23" s="404"/>
      <c r="CB23" s="404"/>
      <c r="CC23" s="404"/>
      <c r="CD23" s="404"/>
      <c r="CE23" s="404"/>
      <c r="CF23" s="404"/>
      <c r="CG23" s="404"/>
      <c r="CH23" s="404"/>
      <c r="CI23" s="404"/>
      <c r="CJ23" s="404"/>
      <c r="CK23" s="404"/>
      <c r="CL23" s="404"/>
      <c r="CM23" s="404"/>
      <c r="CN23" s="404"/>
      <c r="CO23" s="404"/>
      <c r="CP23" s="404"/>
      <c r="CQ23" s="404"/>
      <c r="CR23" s="404"/>
      <c r="CS23" s="404"/>
      <c r="CT23" s="404"/>
      <c r="CU23" s="404"/>
      <c r="CV23" s="404"/>
      <c r="CW23" s="404"/>
      <c r="CX23" s="404"/>
      <c r="CY23" s="404"/>
      <c r="CZ23" s="404"/>
      <c r="DA23" s="404"/>
      <c r="DB23" s="404"/>
      <c r="DC23" s="404"/>
      <c r="DD23" s="404"/>
      <c r="DE23" s="404"/>
      <c r="DF23" s="404"/>
      <c r="DG23" s="404"/>
      <c r="DH23" s="404"/>
      <c r="DI23" s="404"/>
      <c r="DJ23" s="404"/>
      <c r="DK23" s="404"/>
      <c r="DL23" s="404"/>
      <c r="DM23" s="404"/>
      <c r="DN23" s="404"/>
      <c r="DO23" s="404"/>
      <c r="DP23" s="404"/>
      <c r="DQ23" s="404"/>
      <c r="DR23" s="404"/>
      <c r="DS23" s="404"/>
      <c r="DT23" s="404"/>
      <c r="DU23" s="404"/>
      <c r="DV23" s="404"/>
      <c r="DW23" s="404"/>
      <c r="DX23" s="404"/>
      <c r="DY23" s="404"/>
      <c r="DZ23" s="404"/>
      <c r="EA23" s="404"/>
      <c r="EB23" s="404"/>
      <c r="EC23" s="404"/>
      <c r="ED23" s="404"/>
      <c r="EE23" s="404"/>
      <c r="EF23" s="404"/>
      <c r="EG23" s="404"/>
      <c r="EH23" s="404"/>
      <c r="EI23" s="404"/>
      <c r="EJ23" s="404"/>
      <c r="EK23" s="404"/>
      <c r="EL23" s="404"/>
      <c r="EM23" s="404"/>
      <c r="EN23" s="404"/>
      <c r="EO23" s="404"/>
      <c r="EP23" s="404"/>
      <c r="EQ23" s="404"/>
      <c r="ER23" s="404"/>
      <c r="ES23" s="404"/>
      <c r="ET23" s="404"/>
      <c r="EU23" s="404"/>
      <c r="EV23" s="404"/>
      <c r="EW23" s="404"/>
      <c r="EX23" s="404"/>
      <c r="EY23" s="404"/>
      <c r="EZ23" s="404"/>
      <c r="FA23" s="404"/>
      <c r="FB23" s="404"/>
      <c r="FC23" s="404"/>
      <c r="FD23" s="404"/>
      <c r="FE23" s="404"/>
      <c r="FF23" s="404"/>
      <c r="FG23" s="404"/>
      <c r="FH23" s="404"/>
      <c r="FI23" s="404"/>
      <c r="FJ23" s="404"/>
      <c r="FK23" s="404"/>
      <c r="FL23" s="404"/>
      <c r="FM23" s="404"/>
      <c r="FN23" s="404"/>
      <c r="FO23" s="404"/>
      <c r="FP23" s="404"/>
      <c r="FQ23" s="404"/>
      <c r="FR23" s="404"/>
      <c r="FS23" s="404"/>
      <c r="FT23" s="404"/>
      <c r="FU23" s="404"/>
      <c r="FV23" s="404"/>
      <c r="FW23" s="404"/>
      <c r="FX23" s="404"/>
      <c r="FY23" s="404"/>
      <c r="FZ23" s="404"/>
      <c r="GA23" s="404"/>
      <c r="GB23" s="404"/>
      <c r="GC23" s="404"/>
      <c r="GD23" s="404"/>
      <c r="GE23" s="404"/>
      <c r="GF23" s="404"/>
      <c r="GG23" s="404"/>
      <c r="GH23" s="404"/>
      <c r="GI23" s="404"/>
      <c r="GJ23" s="404"/>
      <c r="GK23" s="404"/>
      <c r="GL23" s="404"/>
      <c r="GM23" s="404"/>
      <c r="GN23" s="404"/>
      <c r="GO23" s="404"/>
      <c r="GP23" s="404"/>
      <c r="GQ23" s="404"/>
      <c r="GR23" s="404"/>
      <c r="GS23" s="404"/>
      <c r="GT23" s="404"/>
      <c r="GU23" s="404"/>
      <c r="GV23" s="404"/>
      <c r="GW23" s="404"/>
      <c r="GX23" s="404"/>
      <c r="GY23" s="404"/>
      <c r="GZ23" s="404"/>
      <c r="HA23" s="404"/>
      <c r="HB23" s="404"/>
      <c r="HC23" s="404"/>
      <c r="HD23" s="404"/>
      <c r="HE23" s="404"/>
      <c r="HF23" s="404"/>
      <c r="HG23" s="404"/>
      <c r="HH23" s="404"/>
      <c r="HI23" s="404"/>
      <c r="HJ23" s="404"/>
      <c r="HK23" s="404"/>
      <c r="HL23" s="404"/>
      <c r="HM23" s="404"/>
      <c r="HN23" s="404"/>
      <c r="HO23" s="404"/>
      <c r="HP23" s="404"/>
      <c r="HQ23" s="404"/>
      <c r="HR23" s="404"/>
      <c r="HS23" s="404"/>
      <c r="HT23" s="404"/>
      <c r="HU23" s="404"/>
      <c r="HV23" s="404"/>
      <c r="HW23" s="404"/>
      <c r="HX23" s="404"/>
      <c r="HY23" s="404"/>
      <c r="HZ23" s="404"/>
      <c r="IA23" s="404"/>
      <c r="IB23" s="404"/>
      <c r="IC23" s="404"/>
      <c r="ID23" s="404"/>
      <c r="IE23" s="404"/>
      <c r="IF23" s="404"/>
      <c r="IG23" s="404"/>
      <c r="IH23" s="404"/>
      <c r="II23" s="404"/>
      <c r="IJ23" s="404"/>
      <c r="IK23" s="404"/>
      <c r="IL23" s="404"/>
      <c r="IM23" s="404"/>
      <c r="IN23" s="404"/>
      <c r="IO23" s="404"/>
      <c r="IP23" s="404"/>
      <c r="IQ23" s="404"/>
      <c r="IR23" s="404"/>
      <c r="IS23" s="404"/>
      <c r="IT23" s="404"/>
    </row>
    <row r="24" spans="1:254" s="396" customFormat="1" ht="40.5" hidden="1">
      <c r="A24" s="428" t="s">
        <v>176</v>
      </c>
      <c r="B24" s="409" t="s">
        <v>274</v>
      </c>
      <c r="C24" s="411"/>
      <c r="D24" s="411"/>
      <c r="E24" s="411"/>
      <c r="F24" s="416"/>
      <c r="G24" s="407">
        <v>1</v>
      </c>
      <c r="H24" s="411">
        <v>30</v>
      </c>
      <c r="I24" s="411">
        <v>18</v>
      </c>
      <c r="J24" s="411"/>
      <c r="K24" s="411"/>
      <c r="L24" s="411">
        <v>9</v>
      </c>
      <c r="M24" s="411">
        <v>12</v>
      </c>
      <c r="N24" s="405"/>
      <c r="O24" s="405">
        <v>1</v>
      </c>
      <c r="P24" s="405"/>
      <c r="Q24" s="401">
        <v>1</v>
      </c>
      <c r="R24" s="401"/>
      <c r="S24" s="402"/>
      <c r="T24" s="401"/>
      <c r="U24" s="395"/>
      <c r="V24" s="403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  <c r="AW24" s="404"/>
      <c r="AX24" s="404"/>
      <c r="AY24" s="404"/>
      <c r="AZ24" s="404"/>
      <c r="BA24" s="404"/>
      <c r="BB24" s="404"/>
      <c r="BC24" s="404"/>
      <c r="BD24" s="404"/>
      <c r="BE24" s="404"/>
      <c r="BF24" s="404"/>
      <c r="BG24" s="404"/>
      <c r="BH24" s="404"/>
      <c r="BI24" s="404"/>
      <c r="BJ24" s="404"/>
      <c r="BK24" s="404"/>
      <c r="BL24" s="404"/>
      <c r="BM24" s="404"/>
      <c r="BN24" s="404"/>
      <c r="BO24" s="404"/>
      <c r="BP24" s="404"/>
      <c r="BQ24" s="404"/>
      <c r="BR24" s="404"/>
      <c r="BS24" s="404"/>
      <c r="BT24" s="404"/>
      <c r="BU24" s="404"/>
      <c r="BV24" s="404"/>
      <c r="BW24" s="404"/>
      <c r="BX24" s="404"/>
      <c r="BY24" s="404"/>
      <c r="BZ24" s="404"/>
      <c r="CA24" s="404"/>
      <c r="CB24" s="404"/>
      <c r="CC24" s="404"/>
      <c r="CD24" s="404"/>
      <c r="CE24" s="404"/>
      <c r="CF24" s="404"/>
      <c r="CG24" s="404"/>
      <c r="CH24" s="404"/>
      <c r="CI24" s="404"/>
      <c r="CJ24" s="404"/>
      <c r="CK24" s="404"/>
      <c r="CL24" s="404"/>
      <c r="CM24" s="404"/>
      <c r="CN24" s="404"/>
      <c r="CO24" s="404"/>
      <c r="CP24" s="404"/>
      <c r="CQ24" s="404"/>
      <c r="CR24" s="404"/>
      <c r="CS24" s="404"/>
      <c r="CT24" s="404"/>
      <c r="CU24" s="404"/>
      <c r="CV24" s="404"/>
      <c r="CW24" s="404"/>
      <c r="CX24" s="404"/>
      <c r="CY24" s="404"/>
      <c r="CZ24" s="404"/>
      <c r="DA24" s="404"/>
      <c r="DB24" s="404"/>
      <c r="DC24" s="404"/>
      <c r="DD24" s="404"/>
      <c r="DE24" s="404"/>
      <c r="DF24" s="404"/>
      <c r="DG24" s="404"/>
      <c r="DH24" s="404"/>
      <c r="DI24" s="404"/>
      <c r="DJ24" s="404"/>
      <c r="DK24" s="404"/>
      <c r="DL24" s="404"/>
      <c r="DM24" s="404"/>
      <c r="DN24" s="404"/>
      <c r="DO24" s="404"/>
      <c r="DP24" s="404"/>
      <c r="DQ24" s="404"/>
      <c r="DR24" s="404"/>
      <c r="DS24" s="404"/>
      <c r="DT24" s="404"/>
      <c r="DU24" s="404"/>
      <c r="DV24" s="404"/>
      <c r="DW24" s="404"/>
      <c r="DX24" s="404"/>
      <c r="DY24" s="404"/>
      <c r="DZ24" s="404"/>
      <c r="EA24" s="404"/>
      <c r="EB24" s="404"/>
      <c r="EC24" s="404"/>
      <c r="ED24" s="404"/>
      <c r="EE24" s="404"/>
      <c r="EF24" s="404"/>
      <c r="EG24" s="404"/>
      <c r="EH24" s="404"/>
      <c r="EI24" s="404"/>
      <c r="EJ24" s="404"/>
      <c r="EK24" s="404"/>
      <c r="EL24" s="404"/>
      <c r="EM24" s="404"/>
      <c r="EN24" s="404"/>
      <c r="EO24" s="404"/>
      <c r="EP24" s="404"/>
      <c r="EQ24" s="404"/>
      <c r="ER24" s="404"/>
      <c r="ES24" s="404"/>
      <c r="ET24" s="404"/>
      <c r="EU24" s="404"/>
      <c r="EV24" s="404"/>
      <c r="EW24" s="404"/>
      <c r="EX24" s="404"/>
      <c r="EY24" s="404"/>
      <c r="EZ24" s="404"/>
      <c r="FA24" s="404"/>
      <c r="FB24" s="404"/>
      <c r="FC24" s="404"/>
      <c r="FD24" s="404"/>
      <c r="FE24" s="404"/>
      <c r="FF24" s="404"/>
      <c r="FG24" s="404"/>
      <c r="FH24" s="404"/>
      <c r="FI24" s="404"/>
      <c r="FJ24" s="404"/>
      <c r="FK24" s="404"/>
      <c r="FL24" s="404"/>
      <c r="FM24" s="404"/>
      <c r="FN24" s="404"/>
      <c r="FO24" s="404"/>
      <c r="FP24" s="404"/>
      <c r="FQ24" s="404"/>
      <c r="FR24" s="404"/>
      <c r="FS24" s="404"/>
      <c r="FT24" s="404"/>
      <c r="FU24" s="404"/>
      <c r="FV24" s="404"/>
      <c r="FW24" s="404"/>
      <c r="FX24" s="404"/>
      <c r="FY24" s="404"/>
      <c r="FZ24" s="404"/>
      <c r="GA24" s="404"/>
      <c r="GB24" s="404"/>
      <c r="GC24" s="404"/>
      <c r="GD24" s="404"/>
      <c r="GE24" s="404"/>
      <c r="GF24" s="404"/>
      <c r="GG24" s="404"/>
      <c r="GH24" s="404"/>
      <c r="GI24" s="404"/>
      <c r="GJ24" s="404"/>
      <c r="GK24" s="404"/>
      <c r="GL24" s="404"/>
      <c r="GM24" s="404"/>
      <c r="GN24" s="404"/>
      <c r="GO24" s="404"/>
      <c r="GP24" s="404"/>
      <c r="GQ24" s="404"/>
      <c r="GR24" s="404"/>
      <c r="GS24" s="404"/>
      <c r="GT24" s="404"/>
      <c r="GU24" s="404"/>
      <c r="GV24" s="404"/>
      <c r="GW24" s="404"/>
      <c r="GX24" s="404"/>
      <c r="GY24" s="404"/>
      <c r="GZ24" s="404"/>
      <c r="HA24" s="404"/>
      <c r="HB24" s="404"/>
      <c r="HC24" s="404"/>
      <c r="HD24" s="404"/>
      <c r="HE24" s="404"/>
      <c r="HF24" s="404"/>
      <c r="HG24" s="404"/>
      <c r="HH24" s="404"/>
      <c r="HI24" s="404"/>
      <c r="HJ24" s="404"/>
      <c r="HK24" s="404"/>
      <c r="HL24" s="404"/>
      <c r="HM24" s="404"/>
      <c r="HN24" s="404"/>
      <c r="HO24" s="404"/>
      <c r="HP24" s="404"/>
      <c r="HQ24" s="404"/>
      <c r="HR24" s="404"/>
      <c r="HS24" s="404"/>
      <c r="HT24" s="404"/>
      <c r="HU24" s="404"/>
      <c r="HV24" s="404"/>
      <c r="HW24" s="404"/>
      <c r="HX24" s="404"/>
      <c r="HY24" s="404"/>
      <c r="HZ24" s="404"/>
      <c r="IA24" s="404"/>
      <c r="IB24" s="404"/>
      <c r="IC24" s="404"/>
      <c r="ID24" s="404"/>
      <c r="IE24" s="404"/>
      <c r="IF24" s="404"/>
      <c r="IG24" s="404"/>
      <c r="IH24" s="404"/>
      <c r="II24" s="404"/>
      <c r="IJ24" s="404"/>
      <c r="IK24" s="404"/>
      <c r="IL24" s="404"/>
      <c r="IM24" s="404"/>
      <c r="IN24" s="404"/>
      <c r="IO24" s="404"/>
      <c r="IP24" s="404"/>
      <c r="IQ24" s="404"/>
      <c r="IR24" s="404"/>
      <c r="IS24" s="404"/>
      <c r="IT24" s="404"/>
    </row>
    <row r="25" spans="1:254" s="396" customFormat="1" ht="20.25" hidden="1">
      <c r="A25" s="425" t="s">
        <v>199</v>
      </c>
      <c r="B25" s="397" t="s">
        <v>269</v>
      </c>
      <c r="C25" s="398"/>
      <c r="D25" s="429"/>
      <c r="E25" s="429"/>
      <c r="F25" s="430"/>
      <c r="G25" s="431">
        <v>3</v>
      </c>
      <c r="H25" s="429">
        <v>90</v>
      </c>
      <c r="I25" s="429">
        <v>36</v>
      </c>
      <c r="J25" s="429">
        <v>9</v>
      </c>
      <c r="K25" s="429"/>
      <c r="L25" s="429">
        <v>9</v>
      </c>
      <c r="M25" s="429">
        <v>54</v>
      </c>
      <c r="N25" s="429"/>
      <c r="O25" s="429">
        <v>2</v>
      </c>
      <c r="P25" s="432"/>
      <c r="Q25" s="401">
        <v>2</v>
      </c>
      <c r="R25" s="444"/>
      <c r="S25" s="445"/>
      <c r="T25" s="444"/>
      <c r="U25" s="395"/>
      <c r="V25" s="446"/>
      <c r="W25" s="446"/>
      <c r="X25" s="446"/>
      <c r="Y25" s="447"/>
      <c r="Z25" s="447"/>
      <c r="AA25" s="447"/>
      <c r="AB25" s="446"/>
      <c r="AC25" s="446"/>
      <c r="AD25" s="446"/>
      <c r="AE25" s="403"/>
      <c r="AF25" s="404"/>
      <c r="AG25" s="404"/>
      <c r="AH25" s="404"/>
      <c r="AI25" s="404"/>
      <c r="AJ25" s="404"/>
      <c r="AK25" s="404"/>
      <c r="AL25" s="404"/>
      <c r="AM25" s="404"/>
      <c r="AN25" s="404"/>
      <c r="AO25" s="404"/>
      <c r="AP25" s="404"/>
      <c r="AQ25" s="404"/>
      <c r="AR25" s="404"/>
      <c r="AS25" s="404"/>
      <c r="AT25" s="404"/>
      <c r="AU25" s="404"/>
      <c r="AV25" s="404"/>
      <c r="AW25" s="404"/>
      <c r="AX25" s="404"/>
      <c r="AY25" s="404"/>
      <c r="AZ25" s="404"/>
      <c r="BA25" s="404"/>
      <c r="BB25" s="404"/>
      <c r="BC25" s="404"/>
      <c r="BD25" s="404"/>
      <c r="BE25" s="404"/>
      <c r="BF25" s="404"/>
      <c r="BG25" s="404"/>
      <c r="BH25" s="404"/>
      <c r="BI25" s="404"/>
      <c r="BJ25" s="404"/>
      <c r="BK25" s="404"/>
      <c r="BL25" s="404"/>
      <c r="BM25" s="404"/>
      <c r="BN25" s="404"/>
      <c r="BO25" s="404"/>
      <c r="BP25" s="404"/>
      <c r="BQ25" s="404"/>
      <c r="BR25" s="404"/>
      <c r="BS25" s="404"/>
      <c r="BT25" s="404"/>
      <c r="BU25" s="404"/>
      <c r="BV25" s="404"/>
      <c r="BW25" s="404"/>
      <c r="BX25" s="404"/>
      <c r="BY25" s="404"/>
      <c r="BZ25" s="404"/>
      <c r="CA25" s="404"/>
      <c r="CB25" s="404"/>
      <c r="CC25" s="404"/>
      <c r="CD25" s="404"/>
      <c r="CE25" s="404"/>
      <c r="CF25" s="404"/>
      <c r="CG25" s="404"/>
      <c r="CH25" s="404"/>
      <c r="CI25" s="404"/>
      <c r="CJ25" s="404"/>
      <c r="CK25" s="404"/>
      <c r="CL25" s="404"/>
      <c r="CM25" s="404"/>
      <c r="CN25" s="404"/>
      <c r="CO25" s="404"/>
      <c r="CP25" s="404"/>
      <c r="CQ25" s="404"/>
      <c r="CR25" s="404"/>
      <c r="CS25" s="404"/>
      <c r="CT25" s="404"/>
      <c r="CU25" s="404"/>
      <c r="CV25" s="404"/>
      <c r="CW25" s="404"/>
      <c r="CX25" s="404"/>
      <c r="CY25" s="404"/>
      <c r="CZ25" s="404"/>
      <c r="DA25" s="404"/>
      <c r="DB25" s="404"/>
      <c r="DC25" s="404"/>
      <c r="DD25" s="404"/>
      <c r="DE25" s="404"/>
      <c r="DF25" s="404"/>
      <c r="DG25" s="404"/>
      <c r="DH25" s="404"/>
      <c r="DI25" s="404"/>
      <c r="DJ25" s="404"/>
      <c r="DK25" s="404"/>
      <c r="DL25" s="404"/>
      <c r="DM25" s="404"/>
      <c r="DN25" s="404"/>
      <c r="DO25" s="404"/>
      <c r="DP25" s="404"/>
      <c r="DQ25" s="404"/>
      <c r="DR25" s="404"/>
      <c r="DS25" s="404"/>
      <c r="DT25" s="404"/>
      <c r="DU25" s="404"/>
      <c r="DV25" s="404"/>
      <c r="DW25" s="404"/>
      <c r="DX25" s="404"/>
      <c r="DY25" s="404"/>
      <c r="DZ25" s="404"/>
      <c r="EA25" s="404"/>
      <c r="EB25" s="404"/>
      <c r="EC25" s="404"/>
      <c r="ED25" s="404"/>
      <c r="EE25" s="404"/>
      <c r="EF25" s="404"/>
      <c r="EG25" s="404"/>
      <c r="EH25" s="404"/>
      <c r="EI25" s="404"/>
      <c r="EJ25" s="404"/>
      <c r="EK25" s="404"/>
      <c r="EL25" s="404"/>
      <c r="EM25" s="404"/>
      <c r="EN25" s="404"/>
      <c r="EO25" s="404"/>
      <c r="EP25" s="404"/>
      <c r="EQ25" s="404"/>
      <c r="ER25" s="404"/>
      <c r="ES25" s="404"/>
      <c r="ET25" s="404"/>
      <c r="EU25" s="404"/>
      <c r="EV25" s="404"/>
      <c r="EW25" s="404"/>
      <c r="EX25" s="404"/>
      <c r="EY25" s="404"/>
      <c r="EZ25" s="404"/>
      <c r="FA25" s="404"/>
      <c r="FB25" s="404"/>
      <c r="FC25" s="404"/>
      <c r="FD25" s="404"/>
      <c r="FE25" s="404"/>
      <c r="FF25" s="404"/>
      <c r="FG25" s="404"/>
      <c r="FH25" s="404"/>
      <c r="FI25" s="404"/>
      <c r="FJ25" s="404"/>
      <c r="FK25" s="404"/>
      <c r="FL25" s="404"/>
      <c r="FM25" s="404"/>
      <c r="FN25" s="404"/>
      <c r="FO25" s="404"/>
      <c r="FP25" s="404"/>
      <c r="FQ25" s="404"/>
      <c r="FR25" s="404"/>
      <c r="FS25" s="404"/>
      <c r="FT25" s="404"/>
      <c r="FU25" s="404"/>
      <c r="FV25" s="404"/>
      <c r="FW25" s="404"/>
      <c r="FX25" s="404"/>
      <c r="FY25" s="404"/>
      <c r="FZ25" s="404"/>
      <c r="GA25" s="404"/>
      <c r="GB25" s="404"/>
      <c r="GC25" s="404"/>
      <c r="GD25" s="404"/>
      <c r="GE25" s="404"/>
      <c r="GF25" s="404"/>
      <c r="GG25" s="404"/>
      <c r="GH25" s="404"/>
      <c r="GI25" s="404"/>
      <c r="GJ25" s="404"/>
      <c r="GK25" s="404"/>
      <c r="GL25" s="404"/>
      <c r="GM25" s="404"/>
      <c r="GN25" s="404"/>
      <c r="GO25" s="404"/>
      <c r="GP25" s="404"/>
      <c r="GQ25" s="404"/>
      <c r="GR25" s="404"/>
      <c r="GS25" s="404"/>
      <c r="GT25" s="404"/>
      <c r="GU25" s="404"/>
      <c r="GV25" s="404"/>
      <c r="GW25" s="404"/>
      <c r="GX25" s="404"/>
      <c r="GY25" s="404"/>
      <c r="GZ25" s="404"/>
      <c r="HA25" s="404"/>
      <c r="HB25" s="404"/>
      <c r="HC25" s="404"/>
      <c r="HD25" s="404"/>
      <c r="HE25" s="404"/>
      <c r="HF25" s="404"/>
      <c r="HG25" s="404"/>
      <c r="HH25" s="404"/>
      <c r="HI25" s="404"/>
      <c r="HJ25" s="404"/>
      <c r="HK25" s="404"/>
      <c r="HL25" s="404"/>
      <c r="HM25" s="404"/>
      <c r="HN25" s="404"/>
      <c r="HO25" s="404"/>
      <c r="HP25" s="404"/>
      <c r="HQ25" s="404"/>
      <c r="HR25" s="404"/>
      <c r="HS25" s="404"/>
      <c r="HT25" s="404"/>
      <c r="HU25" s="404"/>
      <c r="HV25" s="404"/>
      <c r="HW25" s="404"/>
      <c r="HX25" s="404"/>
      <c r="HY25" s="404"/>
      <c r="HZ25" s="404"/>
      <c r="IA25" s="404"/>
      <c r="IB25" s="404"/>
      <c r="IC25" s="404"/>
      <c r="ID25" s="404"/>
      <c r="IE25" s="404"/>
      <c r="IF25" s="404"/>
      <c r="IG25" s="404"/>
      <c r="IH25" s="404"/>
      <c r="II25" s="404"/>
      <c r="IJ25" s="404"/>
      <c r="IK25" s="404"/>
      <c r="IL25" s="404"/>
      <c r="IM25" s="404"/>
      <c r="IN25" s="404"/>
      <c r="IO25" s="404"/>
      <c r="IP25" s="404"/>
      <c r="IQ25" s="404"/>
      <c r="IR25" s="404"/>
      <c r="IS25" s="404"/>
      <c r="IT25" s="404"/>
    </row>
    <row r="26" spans="1:254" s="396" customFormat="1" ht="20.25" hidden="1">
      <c r="A26" s="425"/>
      <c r="B26" s="397"/>
      <c r="C26" s="398"/>
      <c r="D26" s="429"/>
      <c r="E26" s="429"/>
      <c r="F26" s="430"/>
      <c r="G26" s="431"/>
      <c r="H26" s="429"/>
      <c r="I26" s="429"/>
      <c r="J26" s="429"/>
      <c r="K26" s="429"/>
      <c r="L26" s="429"/>
      <c r="M26" s="429"/>
      <c r="N26" s="429"/>
      <c r="O26" s="429"/>
      <c r="P26" s="432"/>
      <c r="Q26" s="401"/>
      <c r="R26" s="444"/>
      <c r="S26" s="445"/>
      <c r="T26" s="444"/>
      <c r="U26" s="395"/>
      <c r="V26" s="446"/>
      <c r="W26" s="446"/>
      <c r="X26" s="446"/>
      <c r="Y26" s="447"/>
      <c r="Z26" s="447"/>
      <c r="AA26" s="447"/>
      <c r="AB26" s="446"/>
      <c r="AC26" s="446"/>
      <c r="AD26" s="446"/>
      <c r="AE26" s="403"/>
      <c r="AF26" s="404"/>
      <c r="AG26" s="404"/>
      <c r="AH26" s="404"/>
      <c r="AI26" s="404"/>
      <c r="AJ26" s="404"/>
      <c r="AK26" s="404"/>
      <c r="AL26" s="404"/>
      <c r="AM26" s="404"/>
      <c r="AN26" s="404"/>
      <c r="AO26" s="404"/>
      <c r="AP26" s="404"/>
      <c r="AQ26" s="404"/>
      <c r="AR26" s="404"/>
      <c r="AS26" s="404"/>
      <c r="AT26" s="404"/>
      <c r="AU26" s="404"/>
      <c r="AV26" s="404"/>
      <c r="AW26" s="404"/>
      <c r="AX26" s="404"/>
      <c r="AY26" s="404"/>
      <c r="AZ26" s="404"/>
      <c r="BA26" s="404"/>
      <c r="BB26" s="404"/>
      <c r="BC26" s="404"/>
      <c r="BD26" s="404"/>
      <c r="BE26" s="404"/>
      <c r="BF26" s="404"/>
      <c r="BG26" s="404"/>
      <c r="BH26" s="404"/>
      <c r="BI26" s="404"/>
      <c r="BJ26" s="404"/>
      <c r="BK26" s="404"/>
      <c r="BL26" s="404"/>
      <c r="BM26" s="404"/>
      <c r="BN26" s="404"/>
      <c r="BO26" s="404"/>
      <c r="BP26" s="404"/>
      <c r="BQ26" s="404"/>
      <c r="BR26" s="404"/>
      <c r="BS26" s="404"/>
      <c r="BT26" s="404"/>
      <c r="BU26" s="404"/>
      <c r="BV26" s="404"/>
      <c r="BW26" s="404"/>
      <c r="BX26" s="404"/>
      <c r="BY26" s="404"/>
      <c r="BZ26" s="404"/>
      <c r="CA26" s="404"/>
      <c r="CB26" s="404"/>
      <c r="CC26" s="404"/>
      <c r="CD26" s="404"/>
      <c r="CE26" s="404"/>
      <c r="CF26" s="404"/>
      <c r="CG26" s="404"/>
      <c r="CH26" s="404"/>
      <c r="CI26" s="404"/>
      <c r="CJ26" s="404"/>
      <c r="CK26" s="404"/>
      <c r="CL26" s="404"/>
      <c r="CM26" s="404"/>
      <c r="CN26" s="404"/>
      <c r="CO26" s="404"/>
      <c r="CP26" s="404"/>
      <c r="CQ26" s="404"/>
      <c r="CR26" s="404"/>
      <c r="CS26" s="404"/>
      <c r="CT26" s="404"/>
      <c r="CU26" s="404"/>
      <c r="CV26" s="404"/>
      <c r="CW26" s="404"/>
      <c r="CX26" s="404"/>
      <c r="CY26" s="404"/>
      <c r="CZ26" s="404"/>
      <c r="DA26" s="404"/>
      <c r="DB26" s="404"/>
      <c r="DC26" s="404"/>
      <c r="DD26" s="404"/>
      <c r="DE26" s="404"/>
      <c r="DF26" s="404"/>
      <c r="DG26" s="404"/>
      <c r="DH26" s="404"/>
      <c r="DI26" s="404"/>
      <c r="DJ26" s="404"/>
      <c r="DK26" s="404"/>
      <c r="DL26" s="404"/>
      <c r="DM26" s="404"/>
      <c r="DN26" s="404"/>
      <c r="DO26" s="404"/>
      <c r="DP26" s="404"/>
      <c r="DQ26" s="404"/>
      <c r="DR26" s="404"/>
      <c r="DS26" s="404"/>
      <c r="DT26" s="404"/>
      <c r="DU26" s="404"/>
      <c r="DV26" s="404"/>
      <c r="DW26" s="404"/>
      <c r="DX26" s="404"/>
      <c r="DY26" s="404"/>
      <c r="DZ26" s="404"/>
      <c r="EA26" s="404"/>
      <c r="EB26" s="404"/>
      <c r="EC26" s="404"/>
      <c r="ED26" s="404"/>
      <c r="EE26" s="404"/>
      <c r="EF26" s="404"/>
      <c r="EG26" s="404"/>
      <c r="EH26" s="404"/>
      <c r="EI26" s="404"/>
      <c r="EJ26" s="404"/>
      <c r="EK26" s="404"/>
      <c r="EL26" s="404"/>
      <c r="EM26" s="404"/>
      <c r="EN26" s="404"/>
      <c r="EO26" s="404"/>
      <c r="EP26" s="404"/>
      <c r="EQ26" s="404"/>
      <c r="ER26" s="404"/>
      <c r="ES26" s="404"/>
      <c r="ET26" s="404"/>
      <c r="EU26" s="404"/>
      <c r="EV26" s="404"/>
      <c r="EW26" s="404"/>
      <c r="EX26" s="404"/>
      <c r="EY26" s="404"/>
      <c r="EZ26" s="404"/>
      <c r="FA26" s="404"/>
      <c r="FB26" s="404"/>
      <c r="FC26" s="404"/>
      <c r="FD26" s="404"/>
      <c r="FE26" s="404"/>
      <c r="FF26" s="404"/>
      <c r="FG26" s="404"/>
      <c r="FH26" s="404"/>
      <c r="FI26" s="404"/>
      <c r="FJ26" s="404"/>
      <c r="FK26" s="404"/>
      <c r="FL26" s="404"/>
      <c r="FM26" s="404"/>
      <c r="FN26" s="404"/>
      <c r="FO26" s="404"/>
      <c r="FP26" s="404"/>
      <c r="FQ26" s="404"/>
      <c r="FR26" s="404"/>
      <c r="FS26" s="404"/>
      <c r="FT26" s="404"/>
      <c r="FU26" s="404"/>
      <c r="FV26" s="404"/>
      <c r="FW26" s="404"/>
      <c r="FX26" s="404"/>
      <c r="FY26" s="404"/>
      <c r="FZ26" s="404"/>
      <c r="GA26" s="404"/>
      <c r="GB26" s="404"/>
      <c r="GC26" s="404"/>
      <c r="GD26" s="404"/>
      <c r="GE26" s="404"/>
      <c r="GF26" s="404"/>
      <c r="GG26" s="404"/>
      <c r="GH26" s="404"/>
      <c r="GI26" s="404"/>
      <c r="GJ26" s="404"/>
      <c r="GK26" s="404"/>
      <c r="GL26" s="404"/>
      <c r="GM26" s="404"/>
      <c r="GN26" s="404"/>
      <c r="GO26" s="404"/>
      <c r="GP26" s="404"/>
      <c r="GQ26" s="404"/>
      <c r="GR26" s="404"/>
      <c r="GS26" s="404"/>
      <c r="GT26" s="404"/>
      <c r="GU26" s="404"/>
      <c r="GV26" s="404"/>
      <c r="GW26" s="404"/>
      <c r="GX26" s="404"/>
      <c r="GY26" s="404"/>
      <c r="GZ26" s="404"/>
      <c r="HA26" s="404"/>
      <c r="HB26" s="404"/>
      <c r="HC26" s="404"/>
      <c r="HD26" s="404"/>
      <c r="HE26" s="404"/>
      <c r="HF26" s="404"/>
      <c r="HG26" s="404"/>
      <c r="HH26" s="404"/>
      <c r="HI26" s="404"/>
      <c r="HJ26" s="404"/>
      <c r="HK26" s="404"/>
      <c r="HL26" s="404"/>
      <c r="HM26" s="404"/>
      <c r="HN26" s="404"/>
      <c r="HO26" s="404"/>
      <c r="HP26" s="404"/>
      <c r="HQ26" s="404"/>
      <c r="HR26" s="404"/>
      <c r="HS26" s="404"/>
      <c r="HT26" s="404"/>
      <c r="HU26" s="404"/>
      <c r="HV26" s="404"/>
      <c r="HW26" s="404"/>
      <c r="HX26" s="404"/>
      <c r="HY26" s="404"/>
      <c r="HZ26" s="404"/>
      <c r="IA26" s="404"/>
      <c r="IB26" s="404"/>
      <c r="IC26" s="404"/>
      <c r="ID26" s="404"/>
      <c r="IE26" s="404"/>
      <c r="IF26" s="404"/>
      <c r="IG26" s="404"/>
      <c r="IH26" s="404"/>
      <c r="II26" s="404"/>
      <c r="IJ26" s="404"/>
      <c r="IK26" s="404"/>
      <c r="IL26" s="404"/>
      <c r="IM26" s="404"/>
      <c r="IN26" s="404"/>
      <c r="IO26" s="404"/>
      <c r="IP26" s="404"/>
      <c r="IQ26" s="404"/>
      <c r="IR26" s="404"/>
      <c r="IS26" s="404"/>
      <c r="IT26" s="404"/>
    </row>
    <row r="27" spans="1:254" s="396" customFormat="1" ht="20.25" hidden="1">
      <c r="A27" s="425"/>
      <c r="B27" s="397"/>
      <c r="C27" s="398"/>
      <c r="D27" s="429"/>
      <c r="E27" s="429"/>
      <c r="F27" s="430"/>
      <c r="G27" s="431"/>
      <c r="H27" s="429"/>
      <c r="I27" s="429"/>
      <c r="J27" s="429"/>
      <c r="K27" s="429"/>
      <c r="L27" s="429"/>
      <c r="M27" s="429"/>
      <c r="N27" s="429"/>
      <c r="O27" s="429"/>
      <c r="P27" s="432"/>
      <c r="Q27" s="401"/>
      <c r="R27" s="444"/>
      <c r="S27" s="445"/>
      <c r="T27" s="444"/>
      <c r="U27" s="395"/>
      <c r="V27" s="446"/>
      <c r="W27" s="446"/>
      <c r="X27" s="446"/>
      <c r="Y27" s="447"/>
      <c r="Z27" s="447"/>
      <c r="AA27" s="447"/>
      <c r="AB27" s="446"/>
      <c r="AC27" s="446"/>
      <c r="AD27" s="446"/>
      <c r="AE27" s="403"/>
      <c r="AF27" s="404"/>
      <c r="AG27" s="404"/>
      <c r="AH27" s="404"/>
      <c r="AI27" s="404"/>
      <c r="AJ27" s="404"/>
      <c r="AK27" s="404"/>
      <c r="AL27" s="404"/>
      <c r="AM27" s="404"/>
      <c r="AN27" s="404"/>
      <c r="AO27" s="404"/>
      <c r="AP27" s="404"/>
      <c r="AQ27" s="404"/>
      <c r="AR27" s="404"/>
      <c r="AS27" s="404"/>
      <c r="AT27" s="404"/>
      <c r="AU27" s="404"/>
      <c r="AV27" s="404"/>
      <c r="AW27" s="404"/>
      <c r="AX27" s="404"/>
      <c r="AY27" s="404"/>
      <c r="AZ27" s="404"/>
      <c r="BA27" s="404"/>
      <c r="BB27" s="404"/>
      <c r="BC27" s="404"/>
      <c r="BD27" s="404"/>
      <c r="BE27" s="404"/>
      <c r="BF27" s="404"/>
      <c r="BG27" s="404"/>
      <c r="BH27" s="404"/>
      <c r="BI27" s="404"/>
      <c r="BJ27" s="404"/>
      <c r="BK27" s="404"/>
      <c r="BL27" s="404"/>
      <c r="BM27" s="404"/>
      <c r="BN27" s="404"/>
      <c r="BO27" s="404"/>
      <c r="BP27" s="404"/>
      <c r="BQ27" s="404"/>
      <c r="BR27" s="404"/>
      <c r="BS27" s="404"/>
      <c r="BT27" s="404"/>
      <c r="BU27" s="404"/>
      <c r="BV27" s="404"/>
      <c r="BW27" s="404"/>
      <c r="BX27" s="404"/>
      <c r="BY27" s="404"/>
      <c r="BZ27" s="404"/>
      <c r="CA27" s="404"/>
      <c r="CB27" s="404"/>
      <c r="CC27" s="404"/>
      <c r="CD27" s="404"/>
      <c r="CE27" s="404"/>
      <c r="CF27" s="404"/>
      <c r="CG27" s="404"/>
      <c r="CH27" s="404"/>
      <c r="CI27" s="404"/>
      <c r="CJ27" s="404"/>
      <c r="CK27" s="404"/>
      <c r="CL27" s="404"/>
      <c r="CM27" s="404"/>
      <c r="CN27" s="404"/>
      <c r="CO27" s="404"/>
      <c r="CP27" s="404"/>
      <c r="CQ27" s="404"/>
      <c r="CR27" s="404"/>
      <c r="CS27" s="404"/>
      <c r="CT27" s="404"/>
      <c r="CU27" s="404"/>
      <c r="CV27" s="404"/>
      <c r="CW27" s="404"/>
      <c r="CX27" s="404"/>
      <c r="CY27" s="404"/>
      <c r="CZ27" s="404"/>
      <c r="DA27" s="404"/>
      <c r="DB27" s="404"/>
      <c r="DC27" s="404"/>
      <c r="DD27" s="404"/>
      <c r="DE27" s="404"/>
      <c r="DF27" s="404"/>
      <c r="DG27" s="404"/>
      <c r="DH27" s="404"/>
      <c r="DI27" s="404"/>
      <c r="DJ27" s="404"/>
      <c r="DK27" s="404"/>
      <c r="DL27" s="404"/>
      <c r="DM27" s="404"/>
      <c r="DN27" s="404"/>
      <c r="DO27" s="404"/>
      <c r="DP27" s="404"/>
      <c r="DQ27" s="404"/>
      <c r="DR27" s="404"/>
      <c r="DS27" s="404"/>
      <c r="DT27" s="404"/>
      <c r="DU27" s="404"/>
      <c r="DV27" s="404"/>
      <c r="DW27" s="404"/>
      <c r="DX27" s="404"/>
      <c r="DY27" s="404"/>
      <c r="DZ27" s="404"/>
      <c r="EA27" s="404"/>
      <c r="EB27" s="404"/>
      <c r="EC27" s="404"/>
      <c r="ED27" s="404"/>
      <c r="EE27" s="404"/>
      <c r="EF27" s="404"/>
      <c r="EG27" s="404"/>
      <c r="EH27" s="404"/>
      <c r="EI27" s="404"/>
      <c r="EJ27" s="404"/>
      <c r="EK27" s="404"/>
      <c r="EL27" s="404"/>
      <c r="EM27" s="404"/>
      <c r="EN27" s="404"/>
      <c r="EO27" s="404"/>
      <c r="EP27" s="404"/>
      <c r="EQ27" s="404"/>
      <c r="ER27" s="404"/>
      <c r="ES27" s="404"/>
      <c r="ET27" s="404"/>
      <c r="EU27" s="404"/>
      <c r="EV27" s="404"/>
      <c r="EW27" s="404"/>
      <c r="EX27" s="404"/>
      <c r="EY27" s="404"/>
      <c r="EZ27" s="404"/>
      <c r="FA27" s="404"/>
      <c r="FB27" s="404"/>
      <c r="FC27" s="404"/>
      <c r="FD27" s="404"/>
      <c r="FE27" s="404"/>
      <c r="FF27" s="404"/>
      <c r="FG27" s="404"/>
      <c r="FH27" s="404"/>
      <c r="FI27" s="404"/>
      <c r="FJ27" s="404"/>
      <c r="FK27" s="404"/>
      <c r="FL27" s="404"/>
      <c r="FM27" s="404"/>
      <c r="FN27" s="404"/>
      <c r="FO27" s="404"/>
      <c r="FP27" s="404"/>
      <c r="FQ27" s="404"/>
      <c r="FR27" s="404"/>
      <c r="FS27" s="404"/>
      <c r="FT27" s="404"/>
      <c r="FU27" s="404"/>
      <c r="FV27" s="404"/>
      <c r="FW27" s="404"/>
      <c r="FX27" s="404"/>
      <c r="FY27" s="404"/>
      <c r="FZ27" s="404"/>
      <c r="GA27" s="404"/>
      <c r="GB27" s="404"/>
      <c r="GC27" s="404"/>
      <c r="GD27" s="404"/>
      <c r="GE27" s="404"/>
      <c r="GF27" s="404"/>
      <c r="GG27" s="404"/>
      <c r="GH27" s="404"/>
      <c r="GI27" s="404"/>
      <c r="GJ27" s="404"/>
      <c r="GK27" s="404"/>
      <c r="GL27" s="404"/>
      <c r="GM27" s="404"/>
      <c r="GN27" s="404"/>
      <c r="GO27" s="404"/>
      <c r="GP27" s="404"/>
      <c r="GQ27" s="404"/>
      <c r="GR27" s="404"/>
      <c r="GS27" s="404"/>
      <c r="GT27" s="404"/>
      <c r="GU27" s="404"/>
      <c r="GV27" s="404"/>
      <c r="GW27" s="404"/>
      <c r="GX27" s="404"/>
      <c r="GY27" s="404"/>
      <c r="GZ27" s="404"/>
      <c r="HA27" s="404"/>
      <c r="HB27" s="404"/>
      <c r="HC27" s="404"/>
      <c r="HD27" s="404"/>
      <c r="HE27" s="404"/>
      <c r="HF27" s="404"/>
      <c r="HG27" s="404"/>
      <c r="HH27" s="404"/>
      <c r="HI27" s="404"/>
      <c r="HJ27" s="404"/>
      <c r="HK27" s="404"/>
      <c r="HL27" s="404"/>
      <c r="HM27" s="404"/>
      <c r="HN27" s="404"/>
      <c r="HO27" s="404"/>
      <c r="HP27" s="404"/>
      <c r="HQ27" s="404"/>
      <c r="HR27" s="404"/>
      <c r="HS27" s="404"/>
      <c r="HT27" s="404"/>
      <c r="HU27" s="404"/>
      <c r="HV27" s="404"/>
      <c r="HW27" s="404"/>
      <c r="HX27" s="404"/>
      <c r="HY27" s="404"/>
      <c r="HZ27" s="404"/>
      <c r="IA27" s="404"/>
      <c r="IB27" s="404"/>
      <c r="IC27" s="404"/>
      <c r="ID27" s="404"/>
      <c r="IE27" s="404"/>
      <c r="IF27" s="404"/>
      <c r="IG27" s="404"/>
      <c r="IH27" s="404"/>
      <c r="II27" s="404"/>
      <c r="IJ27" s="404"/>
      <c r="IK27" s="404"/>
      <c r="IL27" s="404"/>
      <c r="IM27" s="404"/>
      <c r="IN27" s="404"/>
      <c r="IO27" s="404"/>
      <c r="IP27" s="404"/>
      <c r="IQ27" s="404"/>
      <c r="IR27" s="404"/>
      <c r="IS27" s="404"/>
      <c r="IT27" s="404"/>
    </row>
    <row r="28" spans="1:254" s="396" customFormat="1" ht="20.25" hidden="1">
      <c r="A28" s="425"/>
      <c r="B28" s="410"/>
      <c r="C28" s="411"/>
      <c r="D28" s="442"/>
      <c r="E28" s="442"/>
      <c r="F28" s="443"/>
      <c r="G28" s="436"/>
      <c r="H28" s="429"/>
      <c r="I28" s="442"/>
      <c r="J28" s="429"/>
      <c r="K28" s="429"/>
      <c r="L28" s="429"/>
      <c r="M28" s="442"/>
      <c r="N28" s="430"/>
      <c r="O28" s="438"/>
      <c r="P28" s="432"/>
      <c r="Q28" s="401"/>
      <c r="R28" s="444"/>
      <c r="S28" s="445"/>
      <c r="T28" s="444"/>
      <c r="U28" s="395"/>
      <c r="V28" s="446"/>
      <c r="W28" s="446"/>
      <c r="X28" s="446"/>
      <c r="Y28" s="447"/>
      <c r="Z28" s="447"/>
      <c r="AA28" s="447"/>
      <c r="AB28" s="446"/>
      <c r="AC28" s="446"/>
      <c r="AD28" s="446"/>
      <c r="AE28" s="403"/>
      <c r="AF28" s="404"/>
      <c r="AG28" s="404"/>
      <c r="AH28" s="404"/>
      <c r="AI28" s="404"/>
      <c r="AJ28" s="404"/>
      <c r="AK28" s="404"/>
      <c r="AL28" s="404"/>
      <c r="AM28" s="404"/>
      <c r="AN28" s="404"/>
      <c r="AO28" s="404"/>
      <c r="AP28" s="404"/>
      <c r="AQ28" s="404"/>
      <c r="AR28" s="404"/>
      <c r="AS28" s="404"/>
      <c r="AT28" s="404"/>
      <c r="AU28" s="404"/>
      <c r="AV28" s="404"/>
      <c r="AW28" s="404"/>
      <c r="AX28" s="404"/>
      <c r="AY28" s="404"/>
      <c r="AZ28" s="404"/>
      <c r="BA28" s="404"/>
      <c r="BB28" s="404"/>
      <c r="BC28" s="404"/>
      <c r="BD28" s="404"/>
      <c r="BE28" s="404"/>
      <c r="BF28" s="404"/>
      <c r="BG28" s="404"/>
      <c r="BH28" s="404"/>
      <c r="BI28" s="404"/>
      <c r="BJ28" s="404"/>
      <c r="BK28" s="404"/>
      <c r="BL28" s="404"/>
      <c r="BM28" s="404"/>
      <c r="BN28" s="404"/>
      <c r="BO28" s="404"/>
      <c r="BP28" s="404"/>
      <c r="BQ28" s="404"/>
      <c r="BR28" s="404"/>
      <c r="BS28" s="404"/>
      <c r="BT28" s="404"/>
      <c r="BU28" s="404"/>
      <c r="BV28" s="404"/>
      <c r="BW28" s="404"/>
      <c r="BX28" s="404"/>
      <c r="BY28" s="404"/>
      <c r="BZ28" s="404"/>
      <c r="CA28" s="404"/>
      <c r="CB28" s="404"/>
      <c r="CC28" s="404"/>
      <c r="CD28" s="404"/>
      <c r="CE28" s="404"/>
      <c r="CF28" s="404"/>
      <c r="CG28" s="404"/>
      <c r="CH28" s="404"/>
      <c r="CI28" s="404"/>
      <c r="CJ28" s="404"/>
      <c r="CK28" s="404"/>
      <c r="CL28" s="404"/>
      <c r="CM28" s="404"/>
      <c r="CN28" s="404"/>
      <c r="CO28" s="404"/>
      <c r="CP28" s="404"/>
      <c r="CQ28" s="404"/>
      <c r="CR28" s="404"/>
      <c r="CS28" s="404"/>
      <c r="CT28" s="404"/>
      <c r="CU28" s="404"/>
      <c r="CV28" s="404"/>
      <c r="CW28" s="404"/>
      <c r="CX28" s="404"/>
      <c r="CY28" s="404"/>
      <c r="CZ28" s="404"/>
      <c r="DA28" s="404"/>
      <c r="DB28" s="404"/>
      <c r="DC28" s="404"/>
      <c r="DD28" s="404"/>
      <c r="DE28" s="404"/>
      <c r="DF28" s="404"/>
      <c r="DG28" s="404"/>
      <c r="DH28" s="404"/>
      <c r="DI28" s="404"/>
      <c r="DJ28" s="404"/>
      <c r="DK28" s="404"/>
      <c r="DL28" s="404"/>
      <c r="DM28" s="404"/>
      <c r="DN28" s="404"/>
      <c r="DO28" s="404"/>
      <c r="DP28" s="404"/>
      <c r="DQ28" s="404"/>
      <c r="DR28" s="404"/>
      <c r="DS28" s="404"/>
      <c r="DT28" s="404"/>
      <c r="DU28" s="404"/>
      <c r="DV28" s="404"/>
      <c r="DW28" s="404"/>
      <c r="DX28" s="404"/>
      <c r="DY28" s="404"/>
      <c r="DZ28" s="404"/>
      <c r="EA28" s="404"/>
      <c r="EB28" s="404"/>
      <c r="EC28" s="404"/>
      <c r="ED28" s="404"/>
      <c r="EE28" s="404"/>
      <c r="EF28" s="404"/>
      <c r="EG28" s="404"/>
      <c r="EH28" s="404"/>
      <c r="EI28" s="404"/>
      <c r="EJ28" s="404"/>
      <c r="EK28" s="404"/>
      <c r="EL28" s="404"/>
      <c r="EM28" s="404"/>
      <c r="EN28" s="404"/>
      <c r="EO28" s="404"/>
      <c r="EP28" s="404"/>
      <c r="EQ28" s="404"/>
      <c r="ER28" s="404"/>
      <c r="ES28" s="404"/>
      <c r="ET28" s="404"/>
      <c r="EU28" s="404"/>
      <c r="EV28" s="404"/>
      <c r="EW28" s="404"/>
      <c r="EX28" s="404"/>
      <c r="EY28" s="404"/>
      <c r="EZ28" s="404"/>
      <c r="FA28" s="404"/>
      <c r="FB28" s="404"/>
      <c r="FC28" s="404"/>
      <c r="FD28" s="404"/>
      <c r="FE28" s="404"/>
      <c r="FF28" s="404"/>
      <c r="FG28" s="404"/>
      <c r="FH28" s="404"/>
      <c r="FI28" s="404"/>
      <c r="FJ28" s="404"/>
      <c r="FK28" s="404"/>
      <c r="FL28" s="404"/>
      <c r="FM28" s="404"/>
      <c r="FN28" s="404"/>
      <c r="FO28" s="404"/>
      <c r="FP28" s="404"/>
      <c r="FQ28" s="404"/>
      <c r="FR28" s="404"/>
      <c r="FS28" s="404"/>
      <c r="FT28" s="404"/>
      <c r="FU28" s="404"/>
      <c r="FV28" s="404"/>
      <c r="FW28" s="404"/>
      <c r="FX28" s="404"/>
      <c r="FY28" s="404"/>
      <c r="FZ28" s="404"/>
      <c r="GA28" s="404"/>
      <c r="GB28" s="404"/>
      <c r="GC28" s="404"/>
      <c r="GD28" s="404"/>
      <c r="GE28" s="404"/>
      <c r="GF28" s="404"/>
      <c r="GG28" s="404"/>
      <c r="GH28" s="404"/>
      <c r="GI28" s="404"/>
      <c r="GJ28" s="404"/>
      <c r="GK28" s="404"/>
      <c r="GL28" s="404"/>
      <c r="GM28" s="404"/>
      <c r="GN28" s="404"/>
      <c r="GO28" s="404"/>
      <c r="GP28" s="404"/>
      <c r="GQ28" s="404"/>
      <c r="GR28" s="404"/>
      <c r="GS28" s="404"/>
      <c r="GT28" s="404"/>
      <c r="GU28" s="404"/>
      <c r="GV28" s="404"/>
      <c r="GW28" s="404"/>
      <c r="GX28" s="404"/>
      <c r="GY28" s="404"/>
      <c r="GZ28" s="404"/>
      <c r="HA28" s="404"/>
      <c r="HB28" s="404"/>
      <c r="HC28" s="404"/>
      <c r="HD28" s="404"/>
      <c r="HE28" s="404"/>
      <c r="HF28" s="404"/>
      <c r="HG28" s="404"/>
      <c r="HH28" s="404"/>
      <c r="HI28" s="404"/>
      <c r="HJ28" s="404"/>
      <c r="HK28" s="404"/>
      <c r="HL28" s="404"/>
      <c r="HM28" s="404"/>
      <c r="HN28" s="404"/>
      <c r="HO28" s="404"/>
      <c r="HP28" s="404"/>
      <c r="HQ28" s="404"/>
      <c r="HR28" s="404"/>
      <c r="HS28" s="404"/>
      <c r="HT28" s="404"/>
      <c r="HU28" s="404"/>
      <c r="HV28" s="404"/>
      <c r="HW28" s="404"/>
      <c r="HX28" s="404"/>
      <c r="HY28" s="404"/>
      <c r="HZ28" s="404"/>
      <c r="IA28" s="404"/>
      <c r="IB28" s="404"/>
      <c r="IC28" s="404"/>
      <c r="ID28" s="404"/>
      <c r="IE28" s="404"/>
      <c r="IF28" s="404"/>
      <c r="IG28" s="404"/>
      <c r="IH28" s="404"/>
      <c r="II28" s="404"/>
      <c r="IJ28" s="404"/>
      <c r="IK28" s="404"/>
      <c r="IL28" s="404"/>
      <c r="IM28" s="404"/>
      <c r="IN28" s="404"/>
      <c r="IO28" s="404"/>
      <c r="IP28" s="404"/>
      <c r="IQ28" s="404"/>
      <c r="IR28" s="404"/>
      <c r="IS28" s="404"/>
      <c r="IT28" s="404"/>
    </row>
    <row r="29" spans="1:254" s="396" customFormat="1" ht="20.25" hidden="1">
      <c r="A29" s="434" t="s">
        <v>207</v>
      </c>
      <c r="B29" s="435" t="s">
        <v>231</v>
      </c>
      <c r="C29" s="429"/>
      <c r="D29" s="429"/>
      <c r="E29" s="429"/>
      <c r="F29" s="430"/>
      <c r="G29" s="436">
        <v>3</v>
      </c>
      <c r="H29" s="429">
        <v>90</v>
      </c>
      <c r="I29" s="429">
        <v>36</v>
      </c>
      <c r="J29" s="429">
        <v>9</v>
      </c>
      <c r="K29" s="429"/>
      <c r="L29" s="429">
        <v>9</v>
      </c>
      <c r="M29" s="429">
        <v>54</v>
      </c>
      <c r="N29" s="429"/>
      <c r="O29" s="429">
        <v>2</v>
      </c>
      <c r="P29" s="432"/>
      <c r="Q29" s="401">
        <v>2</v>
      </c>
      <c r="R29" s="401"/>
      <c r="S29" s="402"/>
      <c r="T29" s="401"/>
      <c r="U29" s="395"/>
      <c r="V29" s="403"/>
      <c r="W29" s="404"/>
      <c r="X29" s="404"/>
      <c r="Y29" s="404"/>
      <c r="Z29" s="404"/>
      <c r="AA29" s="404"/>
      <c r="AB29" s="404"/>
      <c r="AC29" s="404"/>
      <c r="AD29" s="404"/>
      <c r="AE29" s="404"/>
      <c r="AF29" s="404"/>
      <c r="AG29" s="404"/>
      <c r="AH29" s="404"/>
      <c r="AI29" s="404"/>
      <c r="AJ29" s="404"/>
      <c r="AK29" s="404"/>
      <c r="AL29" s="404"/>
      <c r="AM29" s="404"/>
      <c r="AN29" s="404"/>
      <c r="AO29" s="404"/>
      <c r="AP29" s="404"/>
      <c r="AQ29" s="404"/>
      <c r="AR29" s="404"/>
      <c r="AS29" s="404"/>
      <c r="AT29" s="404"/>
      <c r="AU29" s="404"/>
      <c r="AV29" s="404"/>
      <c r="AW29" s="404"/>
      <c r="AX29" s="404"/>
      <c r="AY29" s="404"/>
      <c r="AZ29" s="404"/>
      <c r="BA29" s="404"/>
      <c r="BB29" s="404"/>
      <c r="BC29" s="404"/>
      <c r="BD29" s="404"/>
      <c r="BE29" s="404"/>
      <c r="BF29" s="404"/>
      <c r="BG29" s="404"/>
      <c r="BH29" s="404"/>
      <c r="BI29" s="404"/>
      <c r="BJ29" s="404"/>
      <c r="BK29" s="404"/>
      <c r="BL29" s="404"/>
      <c r="BM29" s="404"/>
      <c r="BN29" s="404"/>
      <c r="BO29" s="404"/>
      <c r="BP29" s="404"/>
      <c r="BQ29" s="404"/>
      <c r="BR29" s="404"/>
      <c r="BS29" s="404"/>
      <c r="BT29" s="404"/>
      <c r="BU29" s="404"/>
      <c r="BV29" s="404"/>
      <c r="BW29" s="404"/>
      <c r="BX29" s="404"/>
      <c r="BY29" s="404"/>
      <c r="BZ29" s="404"/>
      <c r="CA29" s="404"/>
      <c r="CB29" s="404"/>
      <c r="CC29" s="404"/>
      <c r="CD29" s="404"/>
      <c r="CE29" s="404"/>
      <c r="CF29" s="404"/>
      <c r="CG29" s="404"/>
      <c r="CH29" s="404"/>
      <c r="CI29" s="404"/>
      <c r="CJ29" s="404"/>
      <c r="CK29" s="404"/>
      <c r="CL29" s="404"/>
      <c r="CM29" s="404"/>
      <c r="CN29" s="404"/>
      <c r="CO29" s="404"/>
      <c r="CP29" s="404"/>
      <c r="CQ29" s="404"/>
      <c r="CR29" s="404"/>
      <c r="CS29" s="404"/>
      <c r="CT29" s="404"/>
      <c r="CU29" s="404"/>
      <c r="CV29" s="404"/>
      <c r="CW29" s="404"/>
      <c r="CX29" s="404"/>
      <c r="CY29" s="404"/>
      <c r="CZ29" s="404"/>
      <c r="DA29" s="404"/>
      <c r="DB29" s="404"/>
      <c r="DC29" s="404"/>
      <c r="DD29" s="404"/>
      <c r="DE29" s="404"/>
      <c r="DF29" s="404"/>
      <c r="DG29" s="404"/>
      <c r="DH29" s="404"/>
      <c r="DI29" s="404"/>
      <c r="DJ29" s="404"/>
      <c r="DK29" s="404"/>
      <c r="DL29" s="404"/>
      <c r="DM29" s="404"/>
      <c r="DN29" s="404"/>
      <c r="DO29" s="404"/>
      <c r="DP29" s="404"/>
      <c r="DQ29" s="404"/>
      <c r="DR29" s="404"/>
      <c r="DS29" s="404"/>
      <c r="DT29" s="404"/>
      <c r="DU29" s="404"/>
      <c r="DV29" s="404"/>
      <c r="DW29" s="404"/>
      <c r="DX29" s="404"/>
      <c r="DY29" s="404"/>
      <c r="DZ29" s="404"/>
      <c r="EA29" s="404"/>
      <c r="EB29" s="404"/>
      <c r="EC29" s="404"/>
      <c r="ED29" s="404"/>
      <c r="EE29" s="404"/>
      <c r="EF29" s="404"/>
      <c r="EG29" s="404"/>
      <c r="EH29" s="404"/>
      <c r="EI29" s="404"/>
      <c r="EJ29" s="404"/>
      <c r="EK29" s="404"/>
      <c r="EL29" s="404"/>
      <c r="EM29" s="404"/>
      <c r="EN29" s="404"/>
      <c r="EO29" s="404"/>
      <c r="EP29" s="404"/>
      <c r="EQ29" s="404"/>
      <c r="ER29" s="404"/>
      <c r="ES29" s="404"/>
      <c r="ET29" s="404"/>
      <c r="EU29" s="404"/>
      <c r="EV29" s="404"/>
      <c r="EW29" s="404"/>
      <c r="EX29" s="404"/>
      <c r="EY29" s="404"/>
      <c r="EZ29" s="404"/>
      <c r="FA29" s="404"/>
      <c r="FB29" s="404"/>
      <c r="FC29" s="404"/>
      <c r="FD29" s="404"/>
      <c r="FE29" s="404"/>
      <c r="FF29" s="404"/>
      <c r="FG29" s="404"/>
      <c r="FH29" s="404"/>
      <c r="FI29" s="404"/>
      <c r="FJ29" s="404"/>
      <c r="FK29" s="404"/>
      <c r="FL29" s="404"/>
      <c r="FM29" s="404"/>
      <c r="FN29" s="404"/>
      <c r="FO29" s="404"/>
      <c r="FP29" s="404"/>
      <c r="FQ29" s="404"/>
      <c r="FR29" s="404"/>
      <c r="FS29" s="404"/>
      <c r="FT29" s="404"/>
      <c r="FU29" s="404"/>
      <c r="FV29" s="404"/>
      <c r="FW29" s="404"/>
      <c r="FX29" s="404"/>
      <c r="FY29" s="404"/>
      <c r="FZ29" s="404"/>
      <c r="GA29" s="404"/>
      <c r="GB29" s="404"/>
      <c r="GC29" s="404"/>
      <c r="GD29" s="404"/>
      <c r="GE29" s="404"/>
      <c r="GF29" s="404"/>
      <c r="GG29" s="404"/>
      <c r="GH29" s="404"/>
      <c r="GI29" s="404"/>
      <c r="GJ29" s="404"/>
      <c r="GK29" s="404"/>
      <c r="GL29" s="404"/>
      <c r="GM29" s="404"/>
      <c r="GN29" s="404"/>
      <c r="GO29" s="404"/>
      <c r="GP29" s="404"/>
      <c r="GQ29" s="404"/>
      <c r="GR29" s="404"/>
      <c r="GS29" s="404"/>
      <c r="GT29" s="404"/>
      <c r="GU29" s="404"/>
      <c r="GV29" s="404"/>
      <c r="GW29" s="404"/>
      <c r="GX29" s="404"/>
      <c r="GY29" s="404"/>
      <c r="GZ29" s="404"/>
      <c r="HA29" s="404"/>
      <c r="HB29" s="404"/>
      <c r="HC29" s="404"/>
      <c r="HD29" s="404"/>
      <c r="HE29" s="404"/>
      <c r="HF29" s="404"/>
      <c r="HG29" s="404"/>
      <c r="HH29" s="404"/>
      <c r="HI29" s="404"/>
      <c r="HJ29" s="404"/>
      <c r="HK29" s="404"/>
      <c r="HL29" s="404"/>
      <c r="HM29" s="404"/>
      <c r="HN29" s="404"/>
      <c r="HO29" s="404"/>
      <c r="HP29" s="404"/>
      <c r="HQ29" s="404"/>
      <c r="HR29" s="404"/>
      <c r="HS29" s="404"/>
      <c r="HT29" s="404"/>
      <c r="HU29" s="404"/>
      <c r="HV29" s="404"/>
      <c r="HW29" s="404"/>
      <c r="HX29" s="404"/>
      <c r="HY29" s="404"/>
      <c r="HZ29" s="404"/>
      <c r="IA29" s="404"/>
      <c r="IB29" s="404"/>
      <c r="IC29" s="404"/>
      <c r="ID29" s="404"/>
      <c r="IE29" s="404"/>
      <c r="IF29" s="404"/>
      <c r="IG29" s="404"/>
      <c r="IH29" s="404"/>
      <c r="II29" s="404"/>
      <c r="IJ29" s="404"/>
      <c r="IK29" s="404"/>
      <c r="IL29" s="404"/>
      <c r="IM29" s="404"/>
      <c r="IN29" s="404"/>
      <c r="IO29" s="404"/>
      <c r="IP29" s="404"/>
      <c r="IQ29" s="404"/>
      <c r="IR29" s="404"/>
      <c r="IS29" s="404"/>
      <c r="IT29" s="404"/>
    </row>
    <row r="30" spans="1:254" s="396" customFormat="1" ht="40.5" hidden="1">
      <c r="A30" s="434" t="s">
        <v>225</v>
      </c>
      <c r="B30" s="437" t="s">
        <v>248</v>
      </c>
      <c r="C30" s="429"/>
      <c r="D30" s="429"/>
      <c r="E30" s="429"/>
      <c r="F30" s="432"/>
      <c r="G30" s="436">
        <v>5.5</v>
      </c>
      <c r="H30" s="429">
        <v>165</v>
      </c>
      <c r="I30" s="429">
        <v>72</v>
      </c>
      <c r="J30" s="429">
        <v>18</v>
      </c>
      <c r="K30" s="429">
        <v>18</v>
      </c>
      <c r="L30" s="429"/>
      <c r="M30" s="429">
        <v>93</v>
      </c>
      <c r="N30" s="438"/>
      <c r="O30" s="439">
        <v>4</v>
      </c>
      <c r="P30" s="440"/>
      <c r="Q30" s="401">
        <v>4</v>
      </c>
      <c r="R30" s="401"/>
      <c r="S30" s="402"/>
      <c r="T30" s="401"/>
      <c r="U30" s="395"/>
      <c r="V30" s="403"/>
      <c r="W30" s="404"/>
      <c r="X30" s="404"/>
      <c r="Y30" s="404"/>
      <c r="Z30" s="404"/>
      <c r="AA30" s="404"/>
      <c r="AB30" s="404"/>
      <c r="AC30" s="404"/>
      <c r="AD30" s="404"/>
      <c r="AE30" s="404"/>
      <c r="AF30" s="404"/>
      <c r="AG30" s="404"/>
      <c r="AH30" s="404"/>
      <c r="AI30" s="404"/>
      <c r="AJ30" s="404"/>
      <c r="AK30" s="404"/>
      <c r="AL30" s="404"/>
      <c r="AM30" s="404"/>
      <c r="AN30" s="404"/>
      <c r="AO30" s="404"/>
      <c r="AP30" s="404"/>
      <c r="AQ30" s="404"/>
      <c r="AR30" s="404"/>
      <c r="AS30" s="404"/>
      <c r="AT30" s="404"/>
      <c r="AU30" s="404"/>
      <c r="AV30" s="404"/>
      <c r="AW30" s="404"/>
      <c r="AX30" s="404"/>
      <c r="AY30" s="404"/>
      <c r="AZ30" s="404"/>
      <c r="BA30" s="404"/>
      <c r="BB30" s="404"/>
      <c r="BC30" s="404"/>
      <c r="BD30" s="404"/>
      <c r="BE30" s="404"/>
      <c r="BF30" s="404"/>
      <c r="BG30" s="404"/>
      <c r="BH30" s="404"/>
      <c r="BI30" s="404"/>
      <c r="BJ30" s="404"/>
      <c r="BK30" s="404"/>
      <c r="BL30" s="404"/>
      <c r="BM30" s="404"/>
      <c r="BN30" s="404"/>
      <c r="BO30" s="404"/>
      <c r="BP30" s="404"/>
      <c r="BQ30" s="404"/>
      <c r="BR30" s="404"/>
      <c r="BS30" s="404"/>
      <c r="BT30" s="404"/>
      <c r="BU30" s="404"/>
      <c r="BV30" s="404"/>
      <c r="BW30" s="404"/>
      <c r="BX30" s="404"/>
      <c r="BY30" s="404"/>
      <c r="BZ30" s="404"/>
      <c r="CA30" s="404"/>
      <c r="CB30" s="404"/>
      <c r="CC30" s="404"/>
      <c r="CD30" s="404"/>
      <c r="CE30" s="404"/>
      <c r="CF30" s="404"/>
      <c r="CG30" s="404"/>
      <c r="CH30" s="404"/>
      <c r="CI30" s="404"/>
      <c r="CJ30" s="404"/>
      <c r="CK30" s="404"/>
      <c r="CL30" s="404"/>
      <c r="CM30" s="404"/>
      <c r="CN30" s="404"/>
      <c r="CO30" s="404"/>
      <c r="CP30" s="404"/>
      <c r="CQ30" s="404"/>
      <c r="CR30" s="404"/>
      <c r="CS30" s="404"/>
      <c r="CT30" s="404"/>
      <c r="CU30" s="404"/>
      <c r="CV30" s="404"/>
      <c r="CW30" s="404"/>
      <c r="CX30" s="404"/>
      <c r="CY30" s="404"/>
      <c r="CZ30" s="404"/>
      <c r="DA30" s="404"/>
      <c r="DB30" s="404"/>
      <c r="DC30" s="404"/>
      <c r="DD30" s="404"/>
      <c r="DE30" s="404"/>
      <c r="DF30" s="404"/>
      <c r="DG30" s="404"/>
      <c r="DH30" s="404"/>
      <c r="DI30" s="404"/>
      <c r="DJ30" s="404"/>
      <c r="DK30" s="404"/>
      <c r="DL30" s="404"/>
      <c r="DM30" s="404"/>
      <c r="DN30" s="404"/>
      <c r="DO30" s="404"/>
      <c r="DP30" s="404"/>
      <c r="DQ30" s="404"/>
      <c r="DR30" s="404"/>
      <c r="DS30" s="404"/>
      <c r="DT30" s="404"/>
      <c r="DU30" s="404"/>
      <c r="DV30" s="404"/>
      <c r="DW30" s="404"/>
      <c r="DX30" s="404"/>
      <c r="DY30" s="404"/>
      <c r="DZ30" s="404"/>
      <c r="EA30" s="404"/>
      <c r="EB30" s="404"/>
      <c r="EC30" s="404"/>
      <c r="ED30" s="404"/>
      <c r="EE30" s="404"/>
      <c r="EF30" s="404"/>
      <c r="EG30" s="404"/>
      <c r="EH30" s="404"/>
      <c r="EI30" s="404"/>
      <c r="EJ30" s="404"/>
      <c r="EK30" s="404"/>
      <c r="EL30" s="404"/>
      <c r="EM30" s="404"/>
      <c r="EN30" s="404"/>
      <c r="EO30" s="404"/>
      <c r="EP30" s="404"/>
      <c r="EQ30" s="404"/>
      <c r="ER30" s="404"/>
      <c r="ES30" s="404"/>
      <c r="ET30" s="404"/>
      <c r="EU30" s="404"/>
      <c r="EV30" s="404"/>
      <c r="EW30" s="404"/>
      <c r="EX30" s="404"/>
      <c r="EY30" s="404"/>
      <c r="EZ30" s="404"/>
      <c r="FA30" s="404"/>
      <c r="FB30" s="404"/>
      <c r="FC30" s="404"/>
      <c r="FD30" s="404"/>
      <c r="FE30" s="404"/>
      <c r="FF30" s="404"/>
      <c r="FG30" s="404"/>
      <c r="FH30" s="404"/>
      <c r="FI30" s="404"/>
      <c r="FJ30" s="404"/>
      <c r="FK30" s="404"/>
      <c r="FL30" s="404"/>
      <c r="FM30" s="404"/>
      <c r="FN30" s="404"/>
      <c r="FO30" s="404"/>
      <c r="FP30" s="404"/>
      <c r="FQ30" s="404"/>
      <c r="FR30" s="404"/>
      <c r="FS30" s="404"/>
      <c r="FT30" s="404"/>
      <c r="FU30" s="404"/>
      <c r="FV30" s="404"/>
      <c r="FW30" s="404"/>
      <c r="FX30" s="404"/>
      <c r="FY30" s="404"/>
      <c r="FZ30" s="404"/>
      <c r="GA30" s="404"/>
      <c r="GB30" s="404"/>
      <c r="GC30" s="404"/>
      <c r="GD30" s="404"/>
      <c r="GE30" s="404"/>
      <c r="GF30" s="404"/>
      <c r="GG30" s="404"/>
      <c r="GH30" s="404"/>
      <c r="GI30" s="404"/>
      <c r="GJ30" s="404"/>
      <c r="GK30" s="404"/>
      <c r="GL30" s="404"/>
      <c r="GM30" s="404"/>
      <c r="GN30" s="404"/>
      <c r="GO30" s="404"/>
      <c r="GP30" s="404"/>
      <c r="GQ30" s="404"/>
      <c r="GR30" s="404"/>
      <c r="GS30" s="404"/>
      <c r="GT30" s="404"/>
      <c r="GU30" s="404"/>
      <c r="GV30" s="404"/>
      <c r="GW30" s="404"/>
      <c r="GX30" s="404"/>
      <c r="GY30" s="404"/>
      <c r="GZ30" s="404"/>
      <c r="HA30" s="404"/>
      <c r="HB30" s="404"/>
      <c r="HC30" s="404"/>
      <c r="HD30" s="404"/>
      <c r="HE30" s="404"/>
      <c r="HF30" s="404"/>
      <c r="HG30" s="404"/>
      <c r="HH30" s="404"/>
      <c r="HI30" s="404"/>
      <c r="HJ30" s="404"/>
      <c r="HK30" s="404"/>
      <c r="HL30" s="404"/>
      <c r="HM30" s="404"/>
      <c r="HN30" s="404"/>
      <c r="HO30" s="404"/>
      <c r="HP30" s="404"/>
      <c r="HQ30" s="404"/>
      <c r="HR30" s="404"/>
      <c r="HS30" s="404"/>
      <c r="HT30" s="404"/>
      <c r="HU30" s="404"/>
      <c r="HV30" s="404"/>
      <c r="HW30" s="404"/>
      <c r="HX30" s="404"/>
      <c r="HY30" s="404"/>
      <c r="HZ30" s="404"/>
      <c r="IA30" s="404"/>
      <c r="IB30" s="404"/>
      <c r="IC30" s="404"/>
      <c r="ID30" s="404"/>
      <c r="IE30" s="404"/>
      <c r="IF30" s="404"/>
      <c r="IG30" s="404"/>
      <c r="IH30" s="404"/>
      <c r="II30" s="404"/>
      <c r="IJ30" s="404"/>
      <c r="IK30" s="404"/>
      <c r="IL30" s="404"/>
      <c r="IM30" s="404"/>
      <c r="IN30" s="404"/>
      <c r="IO30" s="404"/>
      <c r="IP30" s="404"/>
      <c r="IQ30" s="404"/>
      <c r="IR30" s="404"/>
      <c r="IS30" s="404"/>
      <c r="IT30" s="404"/>
    </row>
    <row r="31" spans="1:254" s="396" customFormat="1" ht="40.5" hidden="1">
      <c r="A31" s="434" t="s">
        <v>202</v>
      </c>
      <c r="B31" s="437" t="s">
        <v>249</v>
      </c>
      <c r="C31" s="429"/>
      <c r="D31" s="442"/>
      <c r="E31" s="442"/>
      <c r="F31" s="443"/>
      <c r="G31" s="436">
        <v>5.5</v>
      </c>
      <c r="H31" s="429">
        <v>165</v>
      </c>
      <c r="I31" s="429">
        <v>72</v>
      </c>
      <c r="J31" s="429">
        <v>18</v>
      </c>
      <c r="K31" s="429">
        <v>18</v>
      </c>
      <c r="L31" s="429"/>
      <c r="M31" s="429">
        <v>93</v>
      </c>
      <c r="N31" s="438"/>
      <c r="O31" s="439">
        <v>4</v>
      </c>
      <c r="P31" s="440"/>
      <c r="Q31" s="401">
        <v>4</v>
      </c>
      <c r="R31" s="401"/>
      <c r="S31" s="402"/>
      <c r="T31" s="401"/>
      <c r="U31" s="395"/>
      <c r="V31" s="403"/>
      <c r="W31" s="404"/>
      <c r="X31" s="404"/>
      <c r="Y31" s="404"/>
      <c r="Z31" s="404"/>
      <c r="AA31" s="404"/>
      <c r="AB31" s="404"/>
      <c r="AC31" s="404"/>
      <c r="AD31" s="404"/>
      <c r="AE31" s="404"/>
      <c r="AF31" s="404"/>
      <c r="AG31" s="404"/>
      <c r="AH31" s="404"/>
      <c r="AI31" s="404"/>
      <c r="AJ31" s="404"/>
      <c r="AK31" s="404"/>
      <c r="AL31" s="404"/>
      <c r="AM31" s="404"/>
      <c r="AN31" s="404"/>
      <c r="AO31" s="404"/>
      <c r="AP31" s="404"/>
      <c r="AQ31" s="404"/>
      <c r="AR31" s="404"/>
      <c r="AS31" s="404"/>
      <c r="AT31" s="404"/>
      <c r="AU31" s="404"/>
      <c r="AV31" s="404"/>
      <c r="AW31" s="404"/>
      <c r="AX31" s="404"/>
      <c r="AY31" s="404"/>
      <c r="AZ31" s="404"/>
      <c r="BA31" s="404"/>
      <c r="BB31" s="404"/>
      <c r="BC31" s="404"/>
      <c r="BD31" s="404"/>
      <c r="BE31" s="404"/>
      <c r="BF31" s="404"/>
      <c r="BG31" s="404"/>
      <c r="BH31" s="404"/>
      <c r="BI31" s="404"/>
      <c r="BJ31" s="404"/>
      <c r="BK31" s="404"/>
      <c r="BL31" s="404"/>
      <c r="BM31" s="404"/>
      <c r="BN31" s="404"/>
      <c r="BO31" s="404"/>
      <c r="BP31" s="404"/>
      <c r="BQ31" s="404"/>
      <c r="BR31" s="404"/>
      <c r="BS31" s="404"/>
      <c r="BT31" s="404"/>
      <c r="BU31" s="404"/>
      <c r="BV31" s="404"/>
      <c r="BW31" s="404"/>
      <c r="BX31" s="404"/>
      <c r="BY31" s="404"/>
      <c r="BZ31" s="404"/>
      <c r="CA31" s="404"/>
      <c r="CB31" s="404"/>
      <c r="CC31" s="404"/>
      <c r="CD31" s="404"/>
      <c r="CE31" s="404"/>
      <c r="CF31" s="404"/>
      <c r="CG31" s="404"/>
      <c r="CH31" s="404"/>
      <c r="CI31" s="404"/>
      <c r="CJ31" s="404"/>
      <c r="CK31" s="404"/>
      <c r="CL31" s="404"/>
      <c r="CM31" s="404"/>
      <c r="CN31" s="404"/>
      <c r="CO31" s="404"/>
      <c r="CP31" s="404"/>
      <c r="CQ31" s="404"/>
      <c r="CR31" s="404"/>
      <c r="CS31" s="404"/>
      <c r="CT31" s="404"/>
      <c r="CU31" s="404"/>
      <c r="CV31" s="404"/>
      <c r="CW31" s="404"/>
      <c r="CX31" s="404"/>
      <c r="CY31" s="404"/>
      <c r="CZ31" s="404"/>
      <c r="DA31" s="404"/>
      <c r="DB31" s="404"/>
      <c r="DC31" s="404"/>
      <c r="DD31" s="404"/>
      <c r="DE31" s="404"/>
      <c r="DF31" s="404"/>
      <c r="DG31" s="404"/>
      <c r="DH31" s="404"/>
      <c r="DI31" s="404"/>
      <c r="DJ31" s="404"/>
      <c r="DK31" s="404"/>
      <c r="DL31" s="404"/>
      <c r="DM31" s="404"/>
      <c r="DN31" s="404"/>
      <c r="DO31" s="404"/>
      <c r="DP31" s="404"/>
      <c r="DQ31" s="404"/>
      <c r="DR31" s="404"/>
      <c r="DS31" s="404"/>
      <c r="DT31" s="404"/>
      <c r="DU31" s="404"/>
      <c r="DV31" s="404"/>
      <c r="DW31" s="404"/>
      <c r="DX31" s="404"/>
      <c r="DY31" s="404"/>
      <c r="DZ31" s="404"/>
      <c r="EA31" s="404"/>
      <c r="EB31" s="404"/>
      <c r="EC31" s="404"/>
      <c r="ED31" s="404"/>
      <c r="EE31" s="404"/>
      <c r="EF31" s="404"/>
      <c r="EG31" s="404"/>
      <c r="EH31" s="404"/>
      <c r="EI31" s="404"/>
      <c r="EJ31" s="404"/>
      <c r="EK31" s="404"/>
      <c r="EL31" s="404"/>
      <c r="EM31" s="404"/>
      <c r="EN31" s="404"/>
      <c r="EO31" s="404"/>
      <c r="EP31" s="404"/>
      <c r="EQ31" s="404"/>
      <c r="ER31" s="404"/>
      <c r="ES31" s="404"/>
      <c r="ET31" s="404"/>
      <c r="EU31" s="404"/>
      <c r="EV31" s="404"/>
      <c r="EW31" s="404"/>
      <c r="EX31" s="404"/>
      <c r="EY31" s="404"/>
      <c r="EZ31" s="404"/>
      <c r="FA31" s="404"/>
      <c r="FB31" s="404"/>
      <c r="FC31" s="404"/>
      <c r="FD31" s="404"/>
      <c r="FE31" s="404"/>
      <c r="FF31" s="404"/>
      <c r="FG31" s="404"/>
      <c r="FH31" s="404"/>
      <c r="FI31" s="404"/>
      <c r="FJ31" s="404"/>
      <c r="FK31" s="404"/>
      <c r="FL31" s="404"/>
      <c r="FM31" s="404"/>
      <c r="FN31" s="404"/>
      <c r="FO31" s="404"/>
      <c r="FP31" s="404"/>
      <c r="FQ31" s="404"/>
      <c r="FR31" s="404"/>
      <c r="FS31" s="404"/>
      <c r="FT31" s="404"/>
      <c r="FU31" s="404"/>
      <c r="FV31" s="404"/>
      <c r="FW31" s="404"/>
      <c r="FX31" s="404"/>
      <c r="FY31" s="404"/>
      <c r="FZ31" s="404"/>
      <c r="GA31" s="404"/>
      <c r="GB31" s="404"/>
      <c r="GC31" s="404"/>
      <c r="GD31" s="404"/>
      <c r="GE31" s="404"/>
      <c r="GF31" s="404"/>
      <c r="GG31" s="404"/>
      <c r="GH31" s="404"/>
      <c r="GI31" s="404"/>
      <c r="GJ31" s="404"/>
      <c r="GK31" s="404"/>
      <c r="GL31" s="404"/>
      <c r="GM31" s="404"/>
      <c r="GN31" s="404"/>
      <c r="GO31" s="404"/>
      <c r="GP31" s="404"/>
      <c r="GQ31" s="404"/>
      <c r="GR31" s="404"/>
      <c r="GS31" s="404"/>
      <c r="GT31" s="404"/>
      <c r="GU31" s="404"/>
      <c r="GV31" s="404"/>
      <c r="GW31" s="404"/>
      <c r="GX31" s="404"/>
      <c r="GY31" s="404"/>
      <c r="GZ31" s="404"/>
      <c r="HA31" s="404"/>
      <c r="HB31" s="404"/>
      <c r="HC31" s="404"/>
      <c r="HD31" s="404"/>
      <c r="HE31" s="404"/>
      <c r="HF31" s="404"/>
      <c r="HG31" s="404"/>
      <c r="HH31" s="404"/>
      <c r="HI31" s="404"/>
      <c r="HJ31" s="404"/>
      <c r="HK31" s="404"/>
      <c r="HL31" s="404"/>
      <c r="HM31" s="404"/>
      <c r="HN31" s="404"/>
      <c r="HO31" s="404"/>
      <c r="HP31" s="404"/>
      <c r="HQ31" s="404"/>
      <c r="HR31" s="404"/>
      <c r="HS31" s="404"/>
      <c r="HT31" s="404"/>
      <c r="HU31" s="404"/>
      <c r="HV31" s="404"/>
      <c r="HW31" s="404"/>
      <c r="HX31" s="404"/>
      <c r="HY31" s="404"/>
      <c r="HZ31" s="404"/>
      <c r="IA31" s="404"/>
      <c r="IB31" s="404"/>
      <c r="IC31" s="404"/>
      <c r="ID31" s="404"/>
      <c r="IE31" s="404"/>
      <c r="IF31" s="404"/>
      <c r="IG31" s="404"/>
      <c r="IH31" s="404"/>
      <c r="II31" s="404"/>
      <c r="IJ31" s="404"/>
      <c r="IK31" s="404"/>
      <c r="IL31" s="404"/>
      <c r="IM31" s="404"/>
      <c r="IN31" s="404"/>
      <c r="IO31" s="404"/>
      <c r="IP31" s="404"/>
      <c r="IQ31" s="404"/>
      <c r="IR31" s="404"/>
      <c r="IS31" s="404"/>
      <c r="IT31" s="404"/>
    </row>
    <row r="32" spans="1:254" s="396" customFormat="1" ht="40.5" hidden="1">
      <c r="A32" s="434" t="s">
        <v>204</v>
      </c>
      <c r="B32" s="448" t="s">
        <v>276</v>
      </c>
      <c r="C32" s="429"/>
      <c r="D32" s="429"/>
      <c r="E32" s="429"/>
      <c r="F32" s="432"/>
      <c r="G32" s="436">
        <v>5.5</v>
      </c>
      <c r="H32" s="429">
        <v>165</v>
      </c>
      <c r="I32" s="429">
        <v>72</v>
      </c>
      <c r="J32" s="429">
        <v>18</v>
      </c>
      <c r="K32" s="429">
        <v>18</v>
      </c>
      <c r="L32" s="429"/>
      <c r="M32" s="429">
        <v>93</v>
      </c>
      <c r="N32" s="438"/>
      <c r="O32" s="439">
        <v>4</v>
      </c>
      <c r="P32" s="432"/>
      <c r="Q32" s="401">
        <v>4</v>
      </c>
      <c r="R32" s="401"/>
      <c r="S32" s="402"/>
      <c r="T32" s="401"/>
      <c r="U32" s="395"/>
      <c r="V32" s="403"/>
      <c r="W32" s="404"/>
      <c r="X32" s="404"/>
      <c r="Y32" s="404"/>
      <c r="Z32" s="404"/>
      <c r="AA32" s="404"/>
      <c r="AB32" s="404"/>
      <c r="AC32" s="404"/>
      <c r="AD32" s="404"/>
      <c r="AE32" s="404"/>
      <c r="AF32" s="404"/>
      <c r="AG32" s="404"/>
      <c r="AH32" s="404"/>
      <c r="AI32" s="404"/>
      <c r="AJ32" s="404"/>
      <c r="AK32" s="404"/>
      <c r="AL32" s="404"/>
      <c r="AM32" s="404"/>
      <c r="AN32" s="404"/>
      <c r="AO32" s="404"/>
      <c r="AP32" s="404"/>
      <c r="AQ32" s="404"/>
      <c r="AR32" s="404"/>
      <c r="AS32" s="404"/>
      <c r="AT32" s="404"/>
      <c r="AU32" s="404"/>
      <c r="AV32" s="404"/>
      <c r="AW32" s="404"/>
      <c r="AX32" s="404"/>
      <c r="AY32" s="404"/>
      <c r="AZ32" s="404"/>
      <c r="BA32" s="404"/>
      <c r="BB32" s="404"/>
      <c r="BC32" s="404"/>
      <c r="BD32" s="404"/>
      <c r="BE32" s="404"/>
      <c r="BF32" s="404"/>
      <c r="BG32" s="404"/>
      <c r="BH32" s="404"/>
      <c r="BI32" s="404"/>
      <c r="BJ32" s="404"/>
      <c r="BK32" s="404"/>
      <c r="BL32" s="404"/>
      <c r="BM32" s="404"/>
      <c r="BN32" s="404"/>
      <c r="BO32" s="404"/>
      <c r="BP32" s="404"/>
      <c r="BQ32" s="404"/>
      <c r="BR32" s="404"/>
      <c r="BS32" s="404"/>
      <c r="BT32" s="404"/>
      <c r="BU32" s="404"/>
      <c r="BV32" s="404"/>
      <c r="BW32" s="404"/>
      <c r="BX32" s="404"/>
      <c r="BY32" s="404"/>
      <c r="BZ32" s="404"/>
      <c r="CA32" s="404"/>
      <c r="CB32" s="404"/>
      <c r="CC32" s="404"/>
      <c r="CD32" s="404"/>
      <c r="CE32" s="404"/>
      <c r="CF32" s="404"/>
      <c r="CG32" s="404"/>
      <c r="CH32" s="404"/>
      <c r="CI32" s="404"/>
      <c r="CJ32" s="404"/>
      <c r="CK32" s="404"/>
      <c r="CL32" s="404"/>
      <c r="CM32" s="404"/>
      <c r="CN32" s="404"/>
      <c r="CO32" s="404"/>
      <c r="CP32" s="404"/>
      <c r="CQ32" s="404"/>
      <c r="CR32" s="404"/>
      <c r="CS32" s="404"/>
      <c r="CT32" s="404"/>
      <c r="CU32" s="404"/>
      <c r="CV32" s="404"/>
      <c r="CW32" s="404"/>
      <c r="CX32" s="404"/>
      <c r="CY32" s="404"/>
      <c r="CZ32" s="404"/>
      <c r="DA32" s="404"/>
      <c r="DB32" s="404"/>
      <c r="DC32" s="404"/>
      <c r="DD32" s="404"/>
      <c r="DE32" s="404"/>
      <c r="DF32" s="404"/>
      <c r="DG32" s="404"/>
      <c r="DH32" s="404"/>
      <c r="DI32" s="404"/>
      <c r="DJ32" s="404"/>
      <c r="DK32" s="404"/>
      <c r="DL32" s="404"/>
      <c r="DM32" s="404"/>
      <c r="DN32" s="404"/>
      <c r="DO32" s="404"/>
      <c r="DP32" s="404"/>
      <c r="DQ32" s="404"/>
      <c r="DR32" s="404"/>
      <c r="DS32" s="404"/>
      <c r="DT32" s="404"/>
      <c r="DU32" s="404"/>
      <c r="DV32" s="404"/>
      <c r="DW32" s="404"/>
      <c r="DX32" s="404"/>
      <c r="DY32" s="404"/>
      <c r="DZ32" s="404"/>
      <c r="EA32" s="404"/>
      <c r="EB32" s="404"/>
      <c r="EC32" s="404"/>
      <c r="ED32" s="404"/>
      <c r="EE32" s="404"/>
      <c r="EF32" s="404"/>
      <c r="EG32" s="404"/>
      <c r="EH32" s="404"/>
      <c r="EI32" s="404"/>
      <c r="EJ32" s="404"/>
      <c r="EK32" s="404"/>
      <c r="EL32" s="404"/>
      <c r="EM32" s="404"/>
      <c r="EN32" s="404"/>
      <c r="EO32" s="404"/>
      <c r="EP32" s="404"/>
      <c r="EQ32" s="404"/>
      <c r="ER32" s="404"/>
      <c r="ES32" s="404"/>
      <c r="ET32" s="404"/>
      <c r="EU32" s="404"/>
      <c r="EV32" s="404"/>
      <c r="EW32" s="404"/>
      <c r="EX32" s="404"/>
      <c r="EY32" s="404"/>
      <c r="EZ32" s="404"/>
      <c r="FA32" s="404"/>
      <c r="FB32" s="404"/>
      <c r="FC32" s="404"/>
      <c r="FD32" s="404"/>
      <c r="FE32" s="404"/>
      <c r="FF32" s="404"/>
      <c r="FG32" s="404"/>
      <c r="FH32" s="404"/>
      <c r="FI32" s="404"/>
      <c r="FJ32" s="404"/>
      <c r="FK32" s="404"/>
      <c r="FL32" s="404"/>
      <c r="FM32" s="404"/>
      <c r="FN32" s="404"/>
      <c r="FO32" s="404"/>
      <c r="FP32" s="404"/>
      <c r="FQ32" s="404"/>
      <c r="FR32" s="404"/>
      <c r="FS32" s="404"/>
      <c r="FT32" s="404"/>
      <c r="FU32" s="404"/>
      <c r="FV32" s="404"/>
      <c r="FW32" s="404"/>
      <c r="FX32" s="404"/>
      <c r="FY32" s="404"/>
      <c r="FZ32" s="404"/>
      <c r="GA32" s="404"/>
      <c r="GB32" s="404"/>
      <c r="GC32" s="404"/>
      <c r="GD32" s="404"/>
      <c r="GE32" s="404"/>
      <c r="GF32" s="404"/>
      <c r="GG32" s="404"/>
      <c r="GH32" s="404"/>
      <c r="GI32" s="404"/>
      <c r="GJ32" s="404"/>
      <c r="GK32" s="404"/>
      <c r="GL32" s="404"/>
      <c r="GM32" s="404"/>
      <c r="GN32" s="404"/>
      <c r="GO32" s="404"/>
      <c r="GP32" s="404"/>
      <c r="GQ32" s="404"/>
      <c r="GR32" s="404"/>
      <c r="GS32" s="404"/>
      <c r="GT32" s="404"/>
      <c r="GU32" s="404"/>
      <c r="GV32" s="404"/>
      <c r="GW32" s="404"/>
      <c r="GX32" s="404"/>
      <c r="GY32" s="404"/>
      <c r="GZ32" s="404"/>
      <c r="HA32" s="404"/>
      <c r="HB32" s="404"/>
      <c r="HC32" s="404"/>
      <c r="HD32" s="404"/>
      <c r="HE32" s="404"/>
      <c r="HF32" s="404"/>
      <c r="HG32" s="404"/>
      <c r="HH32" s="404"/>
      <c r="HI32" s="404"/>
      <c r="HJ32" s="404"/>
      <c r="HK32" s="404"/>
      <c r="HL32" s="404"/>
      <c r="HM32" s="404"/>
      <c r="HN32" s="404"/>
      <c r="HO32" s="404"/>
      <c r="HP32" s="404"/>
      <c r="HQ32" s="404"/>
      <c r="HR32" s="404"/>
      <c r="HS32" s="404"/>
      <c r="HT32" s="404"/>
      <c r="HU32" s="404"/>
      <c r="HV32" s="404"/>
      <c r="HW32" s="404"/>
      <c r="HX32" s="404"/>
      <c r="HY32" s="404"/>
      <c r="HZ32" s="404"/>
      <c r="IA32" s="404"/>
      <c r="IB32" s="404"/>
      <c r="IC32" s="404"/>
      <c r="ID32" s="404"/>
      <c r="IE32" s="404"/>
      <c r="IF32" s="404"/>
      <c r="IG32" s="404"/>
      <c r="IH32" s="404"/>
      <c r="II32" s="404"/>
      <c r="IJ32" s="404"/>
      <c r="IK32" s="404"/>
      <c r="IL32" s="404"/>
      <c r="IM32" s="404"/>
      <c r="IN32" s="404"/>
      <c r="IO32" s="404"/>
      <c r="IP32" s="404"/>
      <c r="IQ32" s="404"/>
      <c r="IR32" s="404"/>
      <c r="IS32" s="404"/>
      <c r="IT32" s="404"/>
    </row>
    <row r="33" spans="2:20" ht="20.25" hidden="1">
      <c r="B33" s="410" t="s">
        <v>294</v>
      </c>
      <c r="C33" s="411"/>
      <c r="D33" s="411"/>
      <c r="E33" s="411"/>
      <c r="F33" s="416"/>
      <c r="G33" s="400"/>
      <c r="H33" s="411"/>
      <c r="I33" s="411"/>
      <c r="J33" s="411"/>
      <c r="K33" s="411"/>
      <c r="L33" s="411"/>
      <c r="M33" s="411"/>
      <c r="N33" s="405"/>
      <c r="O33" s="412"/>
      <c r="P33" s="405"/>
      <c r="Q33" s="412" t="s">
        <v>295</v>
      </c>
      <c r="T33" s="369"/>
    </row>
    <row r="34" ht="15.75" hidden="1">
      <c r="T34" s="369"/>
    </row>
    <row r="35" spans="1:25" s="396" customFormat="1" ht="20.25">
      <c r="A35" s="417"/>
      <c r="B35" s="449" t="s">
        <v>289</v>
      </c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9"/>
      <c r="T35" s="417"/>
      <c r="U35" s="395"/>
      <c r="V35" s="395"/>
      <c r="W35" s="395"/>
      <c r="X35" s="395"/>
      <c r="Y35" s="395"/>
    </row>
    <row r="36" spans="1:254" s="395" customFormat="1" ht="40.5">
      <c r="A36" s="425" t="s">
        <v>272</v>
      </c>
      <c r="B36" s="397" t="s">
        <v>23</v>
      </c>
      <c r="C36" s="398">
        <v>2</v>
      </c>
      <c r="D36" s="398"/>
      <c r="E36" s="398"/>
      <c r="F36" s="399"/>
      <c r="G36" s="400">
        <v>1</v>
      </c>
      <c r="H36" s="398">
        <v>30</v>
      </c>
      <c r="I36" s="398">
        <v>18</v>
      </c>
      <c r="J36" s="398"/>
      <c r="K36" s="398"/>
      <c r="L36" s="398">
        <v>9</v>
      </c>
      <c r="M36" s="398">
        <v>12</v>
      </c>
      <c r="N36" s="398"/>
      <c r="O36" s="399">
        <v>1</v>
      </c>
      <c r="P36" s="399"/>
      <c r="Q36" s="401">
        <v>1</v>
      </c>
      <c r="R36" s="401"/>
      <c r="S36" s="402"/>
      <c r="T36" s="401"/>
      <c r="U36" s="403" t="s">
        <v>288</v>
      </c>
      <c r="Z36" s="396"/>
      <c r="AA36" s="396"/>
      <c r="AB36" s="396"/>
      <c r="AC36" s="396"/>
      <c r="AD36" s="396"/>
      <c r="AE36" s="396"/>
      <c r="AF36" s="396"/>
      <c r="AG36" s="396"/>
      <c r="AH36" s="396"/>
      <c r="AI36" s="396"/>
      <c r="AJ36" s="396"/>
      <c r="AK36" s="396"/>
      <c r="AL36" s="396"/>
      <c r="AM36" s="396"/>
      <c r="AN36" s="396"/>
      <c r="AO36" s="396"/>
      <c r="AP36" s="396"/>
      <c r="AQ36" s="396"/>
      <c r="AR36" s="396"/>
      <c r="AS36" s="396"/>
      <c r="AT36" s="396"/>
      <c r="AU36" s="396"/>
      <c r="AV36" s="396"/>
      <c r="AW36" s="396"/>
      <c r="AX36" s="396"/>
      <c r="AY36" s="396"/>
      <c r="AZ36" s="396"/>
      <c r="BA36" s="396"/>
      <c r="BB36" s="396"/>
      <c r="BC36" s="396"/>
      <c r="BD36" s="396"/>
      <c r="BE36" s="396"/>
      <c r="BF36" s="396"/>
      <c r="BG36" s="396"/>
      <c r="BH36" s="396"/>
      <c r="BI36" s="396"/>
      <c r="BJ36" s="396"/>
      <c r="BK36" s="396"/>
      <c r="BL36" s="396"/>
      <c r="BM36" s="396"/>
      <c r="BN36" s="396"/>
      <c r="BO36" s="396"/>
      <c r="BP36" s="396"/>
      <c r="BQ36" s="396"/>
      <c r="BR36" s="396"/>
      <c r="BS36" s="396"/>
      <c r="BT36" s="396"/>
      <c r="BU36" s="396"/>
      <c r="BV36" s="396"/>
      <c r="BW36" s="396"/>
      <c r="BX36" s="396"/>
      <c r="BY36" s="396"/>
      <c r="BZ36" s="396"/>
      <c r="CA36" s="396"/>
      <c r="CB36" s="396"/>
      <c r="CC36" s="396"/>
      <c r="CD36" s="396"/>
      <c r="CE36" s="396"/>
      <c r="CF36" s="396"/>
      <c r="CG36" s="396"/>
      <c r="CH36" s="396"/>
      <c r="CI36" s="396"/>
      <c r="CJ36" s="396"/>
      <c r="CK36" s="396"/>
      <c r="CL36" s="396"/>
      <c r="CM36" s="396"/>
      <c r="CN36" s="396"/>
      <c r="CO36" s="396"/>
      <c r="CP36" s="396"/>
      <c r="CQ36" s="396"/>
      <c r="CR36" s="396"/>
      <c r="CS36" s="396"/>
      <c r="CT36" s="396"/>
      <c r="CU36" s="396"/>
      <c r="CV36" s="396"/>
      <c r="CW36" s="396"/>
      <c r="CX36" s="396"/>
      <c r="CY36" s="396"/>
      <c r="CZ36" s="396"/>
      <c r="DA36" s="396"/>
      <c r="DB36" s="396"/>
      <c r="DC36" s="396"/>
      <c r="DD36" s="396"/>
      <c r="DE36" s="396"/>
      <c r="DF36" s="396"/>
      <c r="DG36" s="396"/>
      <c r="DH36" s="396"/>
      <c r="DI36" s="396"/>
      <c r="DJ36" s="396"/>
      <c r="DK36" s="396"/>
      <c r="DL36" s="396"/>
      <c r="DM36" s="396"/>
      <c r="DN36" s="396"/>
      <c r="DO36" s="396"/>
      <c r="DP36" s="396"/>
      <c r="DQ36" s="396"/>
      <c r="DR36" s="396"/>
      <c r="DS36" s="396"/>
      <c r="DT36" s="396"/>
      <c r="DU36" s="396"/>
      <c r="DV36" s="396"/>
      <c r="DW36" s="396"/>
      <c r="DX36" s="396"/>
      <c r="DY36" s="396"/>
      <c r="DZ36" s="396"/>
      <c r="EA36" s="396"/>
      <c r="EB36" s="396"/>
      <c r="EC36" s="396"/>
      <c r="ED36" s="396"/>
      <c r="EE36" s="396"/>
      <c r="EF36" s="396"/>
      <c r="EG36" s="396"/>
      <c r="EH36" s="396"/>
      <c r="EI36" s="396"/>
      <c r="EJ36" s="396"/>
      <c r="EK36" s="396"/>
      <c r="EL36" s="396"/>
      <c r="EM36" s="396"/>
      <c r="EN36" s="396"/>
      <c r="EO36" s="396"/>
      <c r="EP36" s="396"/>
      <c r="EQ36" s="396"/>
      <c r="ER36" s="396"/>
      <c r="ES36" s="396"/>
      <c r="ET36" s="396"/>
      <c r="EU36" s="396"/>
      <c r="EV36" s="396"/>
      <c r="EW36" s="396"/>
      <c r="EX36" s="396"/>
      <c r="EY36" s="396"/>
      <c r="EZ36" s="396"/>
      <c r="FA36" s="396"/>
      <c r="FB36" s="396"/>
      <c r="FC36" s="396"/>
      <c r="FD36" s="396"/>
      <c r="FE36" s="396"/>
      <c r="FF36" s="396"/>
      <c r="FG36" s="396"/>
      <c r="FH36" s="396"/>
      <c r="FI36" s="396"/>
      <c r="FJ36" s="396"/>
      <c r="FK36" s="396"/>
      <c r="FL36" s="396"/>
      <c r="FM36" s="396"/>
      <c r="FN36" s="396"/>
      <c r="FO36" s="396"/>
      <c r="FP36" s="396"/>
      <c r="FQ36" s="396"/>
      <c r="FR36" s="396"/>
      <c r="FS36" s="396"/>
      <c r="FT36" s="396"/>
      <c r="FU36" s="396"/>
      <c r="FV36" s="396"/>
      <c r="FW36" s="396"/>
      <c r="FX36" s="396"/>
      <c r="FY36" s="396"/>
      <c r="FZ36" s="396"/>
      <c r="GA36" s="396"/>
      <c r="GB36" s="396"/>
      <c r="GC36" s="396"/>
      <c r="GD36" s="396"/>
      <c r="GE36" s="396"/>
      <c r="GF36" s="396"/>
      <c r="GG36" s="396"/>
      <c r="GH36" s="396"/>
      <c r="GI36" s="396"/>
      <c r="GJ36" s="396"/>
      <c r="GK36" s="396"/>
      <c r="GL36" s="396"/>
      <c r="GM36" s="396"/>
      <c r="GN36" s="396"/>
      <c r="GO36" s="396"/>
      <c r="GP36" s="396"/>
      <c r="GQ36" s="396"/>
      <c r="GR36" s="396"/>
      <c r="GS36" s="396"/>
      <c r="GT36" s="396"/>
      <c r="GU36" s="396"/>
      <c r="GV36" s="396"/>
      <c r="GW36" s="396"/>
      <c r="GX36" s="396"/>
      <c r="GY36" s="396"/>
      <c r="GZ36" s="396"/>
      <c r="HA36" s="396"/>
      <c r="HB36" s="396"/>
      <c r="HC36" s="396"/>
      <c r="HD36" s="396"/>
      <c r="HE36" s="396"/>
      <c r="HF36" s="396"/>
      <c r="HG36" s="396"/>
      <c r="HH36" s="396"/>
      <c r="HI36" s="396"/>
      <c r="HJ36" s="396"/>
      <c r="HK36" s="396"/>
      <c r="HL36" s="396"/>
      <c r="HM36" s="396"/>
      <c r="HN36" s="396"/>
      <c r="HO36" s="396"/>
      <c r="HP36" s="396"/>
      <c r="HQ36" s="396"/>
      <c r="HR36" s="396"/>
      <c r="HS36" s="396"/>
      <c r="HT36" s="396"/>
      <c r="HU36" s="396"/>
      <c r="HV36" s="396"/>
      <c r="HW36" s="396"/>
      <c r="HX36" s="396"/>
      <c r="HY36" s="396"/>
      <c r="HZ36" s="396"/>
      <c r="IA36" s="396"/>
      <c r="IB36" s="396"/>
      <c r="IC36" s="396"/>
      <c r="ID36" s="396"/>
      <c r="IE36" s="396"/>
      <c r="IF36" s="396"/>
      <c r="IG36" s="396"/>
      <c r="IH36" s="396"/>
      <c r="II36" s="396"/>
      <c r="IJ36" s="396"/>
      <c r="IK36" s="396"/>
      <c r="IL36" s="396"/>
      <c r="IM36" s="396"/>
      <c r="IN36" s="396"/>
      <c r="IO36" s="396"/>
      <c r="IP36" s="396"/>
      <c r="IQ36" s="396"/>
      <c r="IR36" s="396"/>
      <c r="IS36" s="396"/>
      <c r="IT36" s="396"/>
    </row>
    <row r="37" spans="1:254" s="395" customFormat="1" ht="40.5">
      <c r="A37" s="426" t="s">
        <v>168</v>
      </c>
      <c r="B37" s="410" t="s">
        <v>245</v>
      </c>
      <c r="C37" s="411">
        <v>2</v>
      </c>
      <c r="D37" s="411"/>
      <c r="E37" s="411"/>
      <c r="F37" s="411"/>
      <c r="G37" s="427">
        <v>6.5</v>
      </c>
      <c r="H37" s="411">
        <v>195</v>
      </c>
      <c r="I37" s="411">
        <v>54</v>
      </c>
      <c r="J37" s="411">
        <v>18</v>
      </c>
      <c r="K37" s="411">
        <v>9</v>
      </c>
      <c r="L37" s="411"/>
      <c r="M37" s="411">
        <v>141</v>
      </c>
      <c r="N37" s="401"/>
      <c r="O37" s="405">
        <v>3</v>
      </c>
      <c r="P37" s="405"/>
      <c r="Q37" s="401">
        <v>3</v>
      </c>
      <c r="R37" s="401"/>
      <c r="S37" s="402"/>
      <c r="T37" s="401"/>
      <c r="U37" s="403" t="s">
        <v>288</v>
      </c>
      <c r="Z37" s="396"/>
      <c r="AA37" s="396"/>
      <c r="AB37" s="396"/>
      <c r="AC37" s="396"/>
      <c r="AD37" s="396"/>
      <c r="AE37" s="396"/>
      <c r="AF37" s="396"/>
      <c r="AG37" s="396"/>
      <c r="AH37" s="396"/>
      <c r="AI37" s="396"/>
      <c r="AJ37" s="396"/>
      <c r="AK37" s="396"/>
      <c r="AL37" s="396"/>
      <c r="AM37" s="396"/>
      <c r="AN37" s="396"/>
      <c r="AO37" s="396"/>
      <c r="AP37" s="396"/>
      <c r="AQ37" s="396"/>
      <c r="AR37" s="396"/>
      <c r="AS37" s="396"/>
      <c r="AT37" s="396"/>
      <c r="AU37" s="396"/>
      <c r="AV37" s="396"/>
      <c r="AW37" s="396"/>
      <c r="AX37" s="396"/>
      <c r="AY37" s="396"/>
      <c r="AZ37" s="396"/>
      <c r="BA37" s="396"/>
      <c r="BB37" s="396"/>
      <c r="BC37" s="396"/>
      <c r="BD37" s="396"/>
      <c r="BE37" s="396"/>
      <c r="BF37" s="396"/>
      <c r="BG37" s="396"/>
      <c r="BH37" s="396"/>
      <c r="BI37" s="396"/>
      <c r="BJ37" s="396"/>
      <c r="BK37" s="396"/>
      <c r="BL37" s="396"/>
      <c r="BM37" s="396"/>
      <c r="BN37" s="396"/>
      <c r="BO37" s="396"/>
      <c r="BP37" s="396"/>
      <c r="BQ37" s="396"/>
      <c r="BR37" s="396"/>
      <c r="BS37" s="396"/>
      <c r="BT37" s="396"/>
      <c r="BU37" s="396"/>
      <c r="BV37" s="396"/>
      <c r="BW37" s="396"/>
      <c r="BX37" s="396"/>
      <c r="BY37" s="396"/>
      <c r="BZ37" s="396"/>
      <c r="CA37" s="396"/>
      <c r="CB37" s="396"/>
      <c r="CC37" s="396"/>
      <c r="CD37" s="396"/>
      <c r="CE37" s="396"/>
      <c r="CF37" s="396"/>
      <c r="CG37" s="396"/>
      <c r="CH37" s="396"/>
      <c r="CI37" s="396"/>
      <c r="CJ37" s="396"/>
      <c r="CK37" s="396"/>
      <c r="CL37" s="396"/>
      <c r="CM37" s="396"/>
      <c r="CN37" s="396"/>
      <c r="CO37" s="396"/>
      <c r="CP37" s="396"/>
      <c r="CQ37" s="396"/>
      <c r="CR37" s="396"/>
      <c r="CS37" s="396"/>
      <c r="CT37" s="396"/>
      <c r="CU37" s="396"/>
      <c r="CV37" s="396"/>
      <c r="CW37" s="396"/>
      <c r="CX37" s="396"/>
      <c r="CY37" s="396"/>
      <c r="CZ37" s="396"/>
      <c r="DA37" s="396"/>
      <c r="DB37" s="396"/>
      <c r="DC37" s="396"/>
      <c r="DD37" s="396"/>
      <c r="DE37" s="396"/>
      <c r="DF37" s="396"/>
      <c r="DG37" s="396"/>
      <c r="DH37" s="396"/>
      <c r="DI37" s="396"/>
      <c r="DJ37" s="396"/>
      <c r="DK37" s="396"/>
      <c r="DL37" s="396"/>
      <c r="DM37" s="396"/>
      <c r="DN37" s="396"/>
      <c r="DO37" s="396"/>
      <c r="DP37" s="396"/>
      <c r="DQ37" s="396"/>
      <c r="DR37" s="396"/>
      <c r="DS37" s="396"/>
      <c r="DT37" s="396"/>
      <c r="DU37" s="396"/>
      <c r="DV37" s="396"/>
      <c r="DW37" s="396"/>
      <c r="DX37" s="396"/>
      <c r="DY37" s="396"/>
      <c r="DZ37" s="396"/>
      <c r="EA37" s="396"/>
      <c r="EB37" s="396"/>
      <c r="EC37" s="396"/>
      <c r="ED37" s="396"/>
      <c r="EE37" s="396"/>
      <c r="EF37" s="396"/>
      <c r="EG37" s="396"/>
      <c r="EH37" s="396"/>
      <c r="EI37" s="396"/>
      <c r="EJ37" s="396"/>
      <c r="EK37" s="396"/>
      <c r="EL37" s="396"/>
      <c r="EM37" s="396"/>
      <c r="EN37" s="396"/>
      <c r="EO37" s="396"/>
      <c r="EP37" s="396"/>
      <c r="EQ37" s="396"/>
      <c r="ER37" s="396"/>
      <c r="ES37" s="396"/>
      <c r="ET37" s="396"/>
      <c r="EU37" s="396"/>
      <c r="EV37" s="396"/>
      <c r="EW37" s="396"/>
      <c r="EX37" s="396"/>
      <c r="EY37" s="396"/>
      <c r="EZ37" s="396"/>
      <c r="FA37" s="396"/>
      <c r="FB37" s="396"/>
      <c r="FC37" s="396"/>
      <c r="FD37" s="396"/>
      <c r="FE37" s="396"/>
      <c r="FF37" s="396"/>
      <c r="FG37" s="396"/>
      <c r="FH37" s="396"/>
      <c r="FI37" s="396"/>
      <c r="FJ37" s="396"/>
      <c r="FK37" s="396"/>
      <c r="FL37" s="396"/>
      <c r="FM37" s="396"/>
      <c r="FN37" s="396"/>
      <c r="FO37" s="396"/>
      <c r="FP37" s="396"/>
      <c r="FQ37" s="396"/>
      <c r="FR37" s="396"/>
      <c r="FS37" s="396"/>
      <c r="FT37" s="396"/>
      <c r="FU37" s="396"/>
      <c r="FV37" s="396"/>
      <c r="FW37" s="396"/>
      <c r="FX37" s="396"/>
      <c r="FY37" s="396"/>
      <c r="FZ37" s="396"/>
      <c r="GA37" s="396"/>
      <c r="GB37" s="396"/>
      <c r="GC37" s="396"/>
      <c r="GD37" s="396"/>
      <c r="GE37" s="396"/>
      <c r="GF37" s="396"/>
      <c r="GG37" s="396"/>
      <c r="GH37" s="396"/>
      <c r="GI37" s="396"/>
      <c r="GJ37" s="396"/>
      <c r="GK37" s="396"/>
      <c r="GL37" s="396"/>
      <c r="GM37" s="396"/>
      <c r="GN37" s="396"/>
      <c r="GO37" s="396"/>
      <c r="GP37" s="396"/>
      <c r="GQ37" s="396"/>
      <c r="GR37" s="396"/>
      <c r="GS37" s="396"/>
      <c r="GT37" s="396"/>
      <c r="GU37" s="396"/>
      <c r="GV37" s="396"/>
      <c r="GW37" s="396"/>
      <c r="GX37" s="396"/>
      <c r="GY37" s="396"/>
      <c r="GZ37" s="396"/>
      <c r="HA37" s="396"/>
      <c r="HB37" s="396"/>
      <c r="HC37" s="396"/>
      <c r="HD37" s="396"/>
      <c r="HE37" s="396"/>
      <c r="HF37" s="396"/>
      <c r="HG37" s="396"/>
      <c r="HH37" s="396"/>
      <c r="HI37" s="396"/>
      <c r="HJ37" s="396"/>
      <c r="HK37" s="396"/>
      <c r="HL37" s="396"/>
      <c r="HM37" s="396"/>
      <c r="HN37" s="396"/>
      <c r="HO37" s="396"/>
      <c r="HP37" s="396"/>
      <c r="HQ37" s="396"/>
      <c r="HR37" s="396"/>
      <c r="HS37" s="396"/>
      <c r="HT37" s="396"/>
      <c r="HU37" s="396"/>
      <c r="HV37" s="396"/>
      <c r="HW37" s="396"/>
      <c r="HX37" s="396"/>
      <c r="HY37" s="396"/>
      <c r="HZ37" s="396"/>
      <c r="IA37" s="396"/>
      <c r="IB37" s="396"/>
      <c r="IC37" s="396"/>
      <c r="ID37" s="396"/>
      <c r="IE37" s="396"/>
      <c r="IF37" s="396"/>
      <c r="IG37" s="396"/>
      <c r="IH37" s="396"/>
      <c r="II37" s="396"/>
      <c r="IJ37" s="396"/>
      <c r="IK37" s="396"/>
      <c r="IL37" s="396"/>
      <c r="IM37" s="396"/>
      <c r="IN37" s="396"/>
      <c r="IO37" s="396"/>
      <c r="IP37" s="396"/>
      <c r="IQ37" s="396"/>
      <c r="IR37" s="396"/>
      <c r="IS37" s="396"/>
      <c r="IT37" s="396"/>
    </row>
    <row r="38" spans="1:254" s="395" customFormat="1" ht="40.5">
      <c r="A38" s="428" t="s">
        <v>176</v>
      </c>
      <c r="B38" s="409" t="s">
        <v>274</v>
      </c>
      <c r="C38" s="411"/>
      <c r="D38" s="411"/>
      <c r="E38" s="411">
        <v>2</v>
      </c>
      <c r="F38" s="416"/>
      <c r="G38" s="407">
        <v>1</v>
      </c>
      <c r="H38" s="411">
        <v>30</v>
      </c>
      <c r="I38" s="411">
        <v>18</v>
      </c>
      <c r="J38" s="411"/>
      <c r="K38" s="411"/>
      <c r="L38" s="411">
        <v>9</v>
      </c>
      <c r="M38" s="411">
        <v>12</v>
      </c>
      <c r="N38" s="405"/>
      <c r="O38" s="405">
        <v>1</v>
      </c>
      <c r="P38" s="405"/>
      <c r="Q38" s="401">
        <v>1</v>
      </c>
      <c r="R38" s="401"/>
      <c r="S38" s="402"/>
      <c r="T38" s="401"/>
      <c r="U38" s="403" t="s">
        <v>287</v>
      </c>
      <c r="Z38" s="396"/>
      <c r="AA38" s="396"/>
      <c r="AB38" s="396"/>
      <c r="AC38" s="396"/>
      <c r="AD38" s="396"/>
      <c r="AE38" s="396"/>
      <c r="AF38" s="396"/>
      <c r="AG38" s="396"/>
      <c r="AH38" s="396"/>
      <c r="AI38" s="396"/>
      <c r="AJ38" s="396"/>
      <c r="AK38" s="396"/>
      <c r="AL38" s="396"/>
      <c r="AM38" s="396"/>
      <c r="AN38" s="396"/>
      <c r="AO38" s="396"/>
      <c r="AP38" s="396"/>
      <c r="AQ38" s="396"/>
      <c r="AR38" s="396"/>
      <c r="AS38" s="396"/>
      <c r="AT38" s="396"/>
      <c r="AU38" s="396"/>
      <c r="AV38" s="396"/>
      <c r="AW38" s="396"/>
      <c r="AX38" s="396"/>
      <c r="AY38" s="396"/>
      <c r="AZ38" s="396"/>
      <c r="BA38" s="396"/>
      <c r="BB38" s="396"/>
      <c r="BC38" s="396"/>
      <c r="BD38" s="396"/>
      <c r="BE38" s="396"/>
      <c r="BF38" s="396"/>
      <c r="BG38" s="396"/>
      <c r="BH38" s="396"/>
      <c r="BI38" s="396"/>
      <c r="BJ38" s="396"/>
      <c r="BK38" s="396"/>
      <c r="BL38" s="396"/>
      <c r="BM38" s="396"/>
      <c r="BN38" s="396"/>
      <c r="BO38" s="396"/>
      <c r="BP38" s="396"/>
      <c r="BQ38" s="396"/>
      <c r="BR38" s="396"/>
      <c r="BS38" s="396"/>
      <c r="BT38" s="396"/>
      <c r="BU38" s="396"/>
      <c r="BV38" s="396"/>
      <c r="BW38" s="396"/>
      <c r="BX38" s="396"/>
      <c r="BY38" s="396"/>
      <c r="BZ38" s="396"/>
      <c r="CA38" s="396"/>
      <c r="CB38" s="396"/>
      <c r="CC38" s="396"/>
      <c r="CD38" s="396"/>
      <c r="CE38" s="396"/>
      <c r="CF38" s="396"/>
      <c r="CG38" s="396"/>
      <c r="CH38" s="396"/>
      <c r="CI38" s="396"/>
      <c r="CJ38" s="396"/>
      <c r="CK38" s="396"/>
      <c r="CL38" s="396"/>
      <c r="CM38" s="396"/>
      <c r="CN38" s="396"/>
      <c r="CO38" s="396"/>
      <c r="CP38" s="396"/>
      <c r="CQ38" s="396"/>
      <c r="CR38" s="396"/>
      <c r="CS38" s="396"/>
      <c r="CT38" s="396"/>
      <c r="CU38" s="396"/>
      <c r="CV38" s="396"/>
      <c r="CW38" s="396"/>
      <c r="CX38" s="396"/>
      <c r="CY38" s="396"/>
      <c r="CZ38" s="396"/>
      <c r="DA38" s="396"/>
      <c r="DB38" s="396"/>
      <c r="DC38" s="396"/>
      <c r="DD38" s="396"/>
      <c r="DE38" s="396"/>
      <c r="DF38" s="396"/>
      <c r="DG38" s="396"/>
      <c r="DH38" s="396"/>
      <c r="DI38" s="396"/>
      <c r="DJ38" s="396"/>
      <c r="DK38" s="396"/>
      <c r="DL38" s="396"/>
      <c r="DM38" s="396"/>
      <c r="DN38" s="396"/>
      <c r="DO38" s="396"/>
      <c r="DP38" s="396"/>
      <c r="DQ38" s="396"/>
      <c r="DR38" s="396"/>
      <c r="DS38" s="396"/>
      <c r="DT38" s="396"/>
      <c r="DU38" s="396"/>
      <c r="DV38" s="396"/>
      <c r="DW38" s="396"/>
      <c r="DX38" s="396"/>
      <c r="DY38" s="396"/>
      <c r="DZ38" s="396"/>
      <c r="EA38" s="396"/>
      <c r="EB38" s="396"/>
      <c r="EC38" s="396"/>
      <c r="ED38" s="396"/>
      <c r="EE38" s="396"/>
      <c r="EF38" s="396"/>
      <c r="EG38" s="396"/>
      <c r="EH38" s="396"/>
      <c r="EI38" s="396"/>
      <c r="EJ38" s="396"/>
      <c r="EK38" s="396"/>
      <c r="EL38" s="396"/>
      <c r="EM38" s="396"/>
      <c r="EN38" s="396"/>
      <c r="EO38" s="396"/>
      <c r="EP38" s="396"/>
      <c r="EQ38" s="396"/>
      <c r="ER38" s="396"/>
      <c r="ES38" s="396"/>
      <c r="ET38" s="396"/>
      <c r="EU38" s="396"/>
      <c r="EV38" s="396"/>
      <c r="EW38" s="396"/>
      <c r="EX38" s="396"/>
      <c r="EY38" s="396"/>
      <c r="EZ38" s="396"/>
      <c r="FA38" s="396"/>
      <c r="FB38" s="396"/>
      <c r="FC38" s="396"/>
      <c r="FD38" s="396"/>
      <c r="FE38" s="396"/>
      <c r="FF38" s="396"/>
      <c r="FG38" s="396"/>
      <c r="FH38" s="396"/>
      <c r="FI38" s="396"/>
      <c r="FJ38" s="396"/>
      <c r="FK38" s="396"/>
      <c r="FL38" s="396"/>
      <c r="FM38" s="396"/>
      <c r="FN38" s="396"/>
      <c r="FO38" s="396"/>
      <c r="FP38" s="396"/>
      <c r="FQ38" s="396"/>
      <c r="FR38" s="396"/>
      <c r="FS38" s="396"/>
      <c r="FT38" s="396"/>
      <c r="FU38" s="396"/>
      <c r="FV38" s="396"/>
      <c r="FW38" s="396"/>
      <c r="FX38" s="396"/>
      <c r="FY38" s="396"/>
      <c r="FZ38" s="396"/>
      <c r="GA38" s="396"/>
      <c r="GB38" s="396"/>
      <c r="GC38" s="396"/>
      <c r="GD38" s="396"/>
      <c r="GE38" s="396"/>
      <c r="GF38" s="396"/>
      <c r="GG38" s="396"/>
      <c r="GH38" s="396"/>
      <c r="GI38" s="396"/>
      <c r="GJ38" s="396"/>
      <c r="GK38" s="396"/>
      <c r="GL38" s="396"/>
      <c r="GM38" s="396"/>
      <c r="GN38" s="396"/>
      <c r="GO38" s="396"/>
      <c r="GP38" s="396"/>
      <c r="GQ38" s="396"/>
      <c r="GR38" s="396"/>
      <c r="GS38" s="396"/>
      <c r="GT38" s="396"/>
      <c r="GU38" s="396"/>
      <c r="GV38" s="396"/>
      <c r="GW38" s="396"/>
      <c r="GX38" s="396"/>
      <c r="GY38" s="396"/>
      <c r="GZ38" s="396"/>
      <c r="HA38" s="396"/>
      <c r="HB38" s="396"/>
      <c r="HC38" s="396"/>
      <c r="HD38" s="396"/>
      <c r="HE38" s="396"/>
      <c r="HF38" s="396"/>
      <c r="HG38" s="396"/>
      <c r="HH38" s="396"/>
      <c r="HI38" s="396"/>
      <c r="HJ38" s="396"/>
      <c r="HK38" s="396"/>
      <c r="HL38" s="396"/>
      <c r="HM38" s="396"/>
      <c r="HN38" s="396"/>
      <c r="HO38" s="396"/>
      <c r="HP38" s="396"/>
      <c r="HQ38" s="396"/>
      <c r="HR38" s="396"/>
      <c r="HS38" s="396"/>
      <c r="HT38" s="396"/>
      <c r="HU38" s="396"/>
      <c r="HV38" s="396"/>
      <c r="HW38" s="396"/>
      <c r="HX38" s="396"/>
      <c r="HY38" s="396"/>
      <c r="HZ38" s="396"/>
      <c r="IA38" s="396"/>
      <c r="IB38" s="396"/>
      <c r="IC38" s="396"/>
      <c r="ID38" s="396"/>
      <c r="IE38" s="396"/>
      <c r="IF38" s="396"/>
      <c r="IG38" s="396"/>
      <c r="IH38" s="396"/>
      <c r="II38" s="396"/>
      <c r="IJ38" s="396"/>
      <c r="IK38" s="396"/>
      <c r="IL38" s="396"/>
      <c r="IM38" s="396"/>
      <c r="IN38" s="396"/>
      <c r="IO38" s="396"/>
      <c r="IP38" s="396"/>
      <c r="IQ38" s="396"/>
      <c r="IR38" s="396"/>
      <c r="IS38" s="396"/>
      <c r="IT38" s="396"/>
    </row>
    <row r="39" spans="1:254" s="395" customFormat="1" ht="20.25">
      <c r="A39" s="425" t="s">
        <v>199</v>
      </c>
      <c r="B39" s="397" t="s">
        <v>269</v>
      </c>
      <c r="C39" s="398"/>
      <c r="D39" s="429">
        <v>2</v>
      </c>
      <c r="E39" s="429"/>
      <c r="F39" s="430"/>
      <c r="G39" s="431">
        <v>3</v>
      </c>
      <c r="H39" s="429">
        <v>90</v>
      </c>
      <c r="I39" s="429">
        <v>36</v>
      </c>
      <c r="J39" s="429">
        <v>9</v>
      </c>
      <c r="K39" s="429"/>
      <c r="L39" s="429">
        <v>9</v>
      </c>
      <c r="M39" s="429">
        <v>54</v>
      </c>
      <c r="N39" s="429"/>
      <c r="O39" s="429">
        <v>2</v>
      </c>
      <c r="P39" s="432"/>
      <c r="Q39" s="401">
        <v>2</v>
      </c>
      <c r="R39" s="433"/>
      <c r="S39" s="421"/>
      <c r="T39" s="417"/>
      <c r="U39" s="403" t="s">
        <v>286</v>
      </c>
      <c r="Z39" s="396"/>
      <c r="AA39" s="396"/>
      <c r="AB39" s="396"/>
      <c r="AC39" s="396"/>
      <c r="AD39" s="396"/>
      <c r="AE39" s="396"/>
      <c r="AF39" s="396"/>
      <c r="AG39" s="396"/>
      <c r="AH39" s="396"/>
      <c r="AI39" s="396"/>
      <c r="AJ39" s="396"/>
      <c r="AK39" s="396"/>
      <c r="AL39" s="396"/>
      <c r="AM39" s="396"/>
      <c r="AN39" s="396"/>
      <c r="AO39" s="396"/>
      <c r="AP39" s="396"/>
      <c r="AQ39" s="396"/>
      <c r="AR39" s="396"/>
      <c r="AS39" s="396"/>
      <c r="AT39" s="396"/>
      <c r="AU39" s="396"/>
      <c r="AV39" s="396"/>
      <c r="AW39" s="396"/>
      <c r="AX39" s="396"/>
      <c r="AY39" s="396"/>
      <c r="AZ39" s="396"/>
      <c r="BA39" s="396"/>
      <c r="BB39" s="396"/>
      <c r="BC39" s="396"/>
      <c r="BD39" s="396"/>
      <c r="BE39" s="396"/>
      <c r="BF39" s="396"/>
      <c r="BG39" s="396"/>
      <c r="BH39" s="396"/>
      <c r="BI39" s="396"/>
      <c r="BJ39" s="396"/>
      <c r="BK39" s="396"/>
      <c r="BL39" s="396"/>
      <c r="BM39" s="396"/>
      <c r="BN39" s="396"/>
      <c r="BO39" s="396"/>
      <c r="BP39" s="396"/>
      <c r="BQ39" s="396"/>
      <c r="BR39" s="396"/>
      <c r="BS39" s="396"/>
      <c r="BT39" s="396"/>
      <c r="BU39" s="396"/>
      <c r="BV39" s="396"/>
      <c r="BW39" s="396"/>
      <c r="BX39" s="396"/>
      <c r="BY39" s="396"/>
      <c r="BZ39" s="396"/>
      <c r="CA39" s="396"/>
      <c r="CB39" s="396"/>
      <c r="CC39" s="396"/>
      <c r="CD39" s="396"/>
      <c r="CE39" s="396"/>
      <c r="CF39" s="396"/>
      <c r="CG39" s="396"/>
      <c r="CH39" s="396"/>
      <c r="CI39" s="396"/>
      <c r="CJ39" s="396"/>
      <c r="CK39" s="396"/>
      <c r="CL39" s="396"/>
      <c r="CM39" s="396"/>
      <c r="CN39" s="396"/>
      <c r="CO39" s="396"/>
      <c r="CP39" s="396"/>
      <c r="CQ39" s="396"/>
      <c r="CR39" s="396"/>
      <c r="CS39" s="396"/>
      <c r="CT39" s="396"/>
      <c r="CU39" s="396"/>
      <c r="CV39" s="396"/>
      <c r="CW39" s="396"/>
      <c r="CX39" s="396"/>
      <c r="CY39" s="396"/>
      <c r="CZ39" s="396"/>
      <c r="DA39" s="396"/>
      <c r="DB39" s="396"/>
      <c r="DC39" s="396"/>
      <c r="DD39" s="396"/>
      <c r="DE39" s="396"/>
      <c r="DF39" s="396"/>
      <c r="DG39" s="396"/>
      <c r="DH39" s="396"/>
      <c r="DI39" s="396"/>
      <c r="DJ39" s="396"/>
      <c r="DK39" s="396"/>
      <c r="DL39" s="396"/>
      <c r="DM39" s="396"/>
      <c r="DN39" s="396"/>
      <c r="DO39" s="396"/>
      <c r="DP39" s="396"/>
      <c r="DQ39" s="396"/>
      <c r="DR39" s="396"/>
      <c r="DS39" s="396"/>
      <c r="DT39" s="396"/>
      <c r="DU39" s="396"/>
      <c r="DV39" s="396"/>
      <c r="DW39" s="396"/>
      <c r="DX39" s="396"/>
      <c r="DY39" s="396"/>
      <c r="DZ39" s="396"/>
      <c r="EA39" s="396"/>
      <c r="EB39" s="396"/>
      <c r="EC39" s="396"/>
      <c r="ED39" s="396"/>
      <c r="EE39" s="396"/>
      <c r="EF39" s="396"/>
      <c r="EG39" s="396"/>
      <c r="EH39" s="396"/>
      <c r="EI39" s="396"/>
      <c r="EJ39" s="396"/>
      <c r="EK39" s="396"/>
      <c r="EL39" s="396"/>
      <c r="EM39" s="396"/>
      <c r="EN39" s="396"/>
      <c r="EO39" s="396"/>
      <c r="EP39" s="396"/>
      <c r="EQ39" s="396"/>
      <c r="ER39" s="396"/>
      <c r="ES39" s="396"/>
      <c r="ET39" s="396"/>
      <c r="EU39" s="396"/>
      <c r="EV39" s="396"/>
      <c r="EW39" s="396"/>
      <c r="EX39" s="396"/>
      <c r="EY39" s="396"/>
      <c r="EZ39" s="396"/>
      <c r="FA39" s="396"/>
      <c r="FB39" s="396"/>
      <c r="FC39" s="396"/>
      <c r="FD39" s="396"/>
      <c r="FE39" s="396"/>
      <c r="FF39" s="396"/>
      <c r="FG39" s="396"/>
      <c r="FH39" s="396"/>
      <c r="FI39" s="396"/>
      <c r="FJ39" s="396"/>
      <c r="FK39" s="396"/>
      <c r="FL39" s="396"/>
      <c r="FM39" s="396"/>
      <c r="FN39" s="396"/>
      <c r="FO39" s="396"/>
      <c r="FP39" s="396"/>
      <c r="FQ39" s="396"/>
      <c r="FR39" s="396"/>
      <c r="FS39" s="396"/>
      <c r="FT39" s="396"/>
      <c r="FU39" s="396"/>
      <c r="FV39" s="396"/>
      <c r="FW39" s="396"/>
      <c r="FX39" s="396"/>
      <c r="FY39" s="396"/>
      <c r="FZ39" s="396"/>
      <c r="GA39" s="396"/>
      <c r="GB39" s="396"/>
      <c r="GC39" s="396"/>
      <c r="GD39" s="396"/>
      <c r="GE39" s="396"/>
      <c r="GF39" s="396"/>
      <c r="GG39" s="396"/>
      <c r="GH39" s="396"/>
      <c r="GI39" s="396"/>
      <c r="GJ39" s="396"/>
      <c r="GK39" s="396"/>
      <c r="GL39" s="396"/>
      <c r="GM39" s="396"/>
      <c r="GN39" s="396"/>
      <c r="GO39" s="396"/>
      <c r="GP39" s="396"/>
      <c r="GQ39" s="396"/>
      <c r="GR39" s="396"/>
      <c r="GS39" s="396"/>
      <c r="GT39" s="396"/>
      <c r="GU39" s="396"/>
      <c r="GV39" s="396"/>
      <c r="GW39" s="396"/>
      <c r="GX39" s="396"/>
      <c r="GY39" s="396"/>
      <c r="GZ39" s="396"/>
      <c r="HA39" s="396"/>
      <c r="HB39" s="396"/>
      <c r="HC39" s="396"/>
      <c r="HD39" s="396"/>
      <c r="HE39" s="396"/>
      <c r="HF39" s="396"/>
      <c r="HG39" s="396"/>
      <c r="HH39" s="396"/>
      <c r="HI39" s="396"/>
      <c r="HJ39" s="396"/>
      <c r="HK39" s="396"/>
      <c r="HL39" s="396"/>
      <c r="HM39" s="396"/>
      <c r="HN39" s="396"/>
      <c r="HO39" s="396"/>
      <c r="HP39" s="396"/>
      <c r="HQ39" s="396"/>
      <c r="HR39" s="396"/>
      <c r="HS39" s="396"/>
      <c r="HT39" s="396"/>
      <c r="HU39" s="396"/>
      <c r="HV39" s="396"/>
      <c r="HW39" s="396"/>
      <c r="HX39" s="396"/>
      <c r="HY39" s="396"/>
      <c r="HZ39" s="396"/>
      <c r="IA39" s="396"/>
      <c r="IB39" s="396"/>
      <c r="IC39" s="396"/>
      <c r="ID39" s="396"/>
      <c r="IE39" s="396"/>
      <c r="IF39" s="396"/>
      <c r="IG39" s="396"/>
      <c r="IH39" s="396"/>
      <c r="II39" s="396"/>
      <c r="IJ39" s="396"/>
      <c r="IK39" s="396"/>
      <c r="IL39" s="396"/>
      <c r="IM39" s="396"/>
      <c r="IN39" s="396"/>
      <c r="IO39" s="396"/>
      <c r="IP39" s="396"/>
      <c r="IQ39" s="396"/>
      <c r="IR39" s="396"/>
      <c r="IS39" s="396"/>
      <c r="IT39" s="396"/>
    </row>
    <row r="40" spans="1:254" s="395" customFormat="1" ht="20.25">
      <c r="A40" s="434" t="s">
        <v>207</v>
      </c>
      <c r="B40" s="435" t="s">
        <v>231</v>
      </c>
      <c r="C40" s="429"/>
      <c r="D40" s="429">
        <v>2</v>
      </c>
      <c r="E40" s="429"/>
      <c r="F40" s="430"/>
      <c r="G40" s="436">
        <v>3</v>
      </c>
      <c r="H40" s="429">
        <v>90</v>
      </c>
      <c r="I40" s="429">
        <v>36</v>
      </c>
      <c r="J40" s="429">
        <v>9</v>
      </c>
      <c r="K40" s="429"/>
      <c r="L40" s="429">
        <v>9</v>
      </c>
      <c r="M40" s="429">
        <v>54</v>
      </c>
      <c r="N40" s="429"/>
      <c r="O40" s="429">
        <v>2</v>
      </c>
      <c r="P40" s="432"/>
      <c r="Q40" s="401">
        <v>2</v>
      </c>
      <c r="R40" s="433"/>
      <c r="S40" s="421"/>
      <c r="T40" s="417"/>
      <c r="U40" s="403" t="s">
        <v>286</v>
      </c>
      <c r="Z40" s="396"/>
      <c r="AA40" s="396"/>
      <c r="AB40" s="396"/>
      <c r="AC40" s="396"/>
      <c r="AD40" s="396"/>
      <c r="AE40" s="396"/>
      <c r="AF40" s="396"/>
      <c r="AG40" s="396"/>
      <c r="AH40" s="396"/>
      <c r="AI40" s="396"/>
      <c r="AJ40" s="396"/>
      <c r="AK40" s="396"/>
      <c r="AL40" s="396"/>
      <c r="AM40" s="396"/>
      <c r="AN40" s="396"/>
      <c r="AO40" s="396"/>
      <c r="AP40" s="396"/>
      <c r="AQ40" s="396"/>
      <c r="AR40" s="396"/>
      <c r="AS40" s="396"/>
      <c r="AT40" s="396"/>
      <c r="AU40" s="396"/>
      <c r="AV40" s="396"/>
      <c r="AW40" s="396"/>
      <c r="AX40" s="396"/>
      <c r="AY40" s="396"/>
      <c r="AZ40" s="396"/>
      <c r="BA40" s="396"/>
      <c r="BB40" s="396"/>
      <c r="BC40" s="396"/>
      <c r="BD40" s="396"/>
      <c r="BE40" s="396"/>
      <c r="BF40" s="396"/>
      <c r="BG40" s="396"/>
      <c r="BH40" s="396"/>
      <c r="BI40" s="396"/>
      <c r="BJ40" s="396"/>
      <c r="BK40" s="396"/>
      <c r="BL40" s="396"/>
      <c r="BM40" s="396"/>
      <c r="BN40" s="396"/>
      <c r="BO40" s="396"/>
      <c r="BP40" s="396"/>
      <c r="BQ40" s="396"/>
      <c r="BR40" s="396"/>
      <c r="BS40" s="396"/>
      <c r="BT40" s="396"/>
      <c r="BU40" s="396"/>
      <c r="BV40" s="396"/>
      <c r="BW40" s="396"/>
      <c r="BX40" s="396"/>
      <c r="BY40" s="396"/>
      <c r="BZ40" s="396"/>
      <c r="CA40" s="396"/>
      <c r="CB40" s="396"/>
      <c r="CC40" s="396"/>
      <c r="CD40" s="396"/>
      <c r="CE40" s="396"/>
      <c r="CF40" s="396"/>
      <c r="CG40" s="396"/>
      <c r="CH40" s="396"/>
      <c r="CI40" s="396"/>
      <c r="CJ40" s="396"/>
      <c r="CK40" s="396"/>
      <c r="CL40" s="396"/>
      <c r="CM40" s="396"/>
      <c r="CN40" s="396"/>
      <c r="CO40" s="396"/>
      <c r="CP40" s="396"/>
      <c r="CQ40" s="396"/>
      <c r="CR40" s="396"/>
      <c r="CS40" s="396"/>
      <c r="CT40" s="396"/>
      <c r="CU40" s="396"/>
      <c r="CV40" s="396"/>
      <c r="CW40" s="396"/>
      <c r="CX40" s="396"/>
      <c r="CY40" s="396"/>
      <c r="CZ40" s="396"/>
      <c r="DA40" s="396"/>
      <c r="DB40" s="396"/>
      <c r="DC40" s="396"/>
      <c r="DD40" s="396"/>
      <c r="DE40" s="396"/>
      <c r="DF40" s="396"/>
      <c r="DG40" s="396"/>
      <c r="DH40" s="396"/>
      <c r="DI40" s="396"/>
      <c r="DJ40" s="396"/>
      <c r="DK40" s="396"/>
      <c r="DL40" s="396"/>
      <c r="DM40" s="396"/>
      <c r="DN40" s="396"/>
      <c r="DO40" s="396"/>
      <c r="DP40" s="396"/>
      <c r="DQ40" s="396"/>
      <c r="DR40" s="396"/>
      <c r="DS40" s="396"/>
      <c r="DT40" s="396"/>
      <c r="DU40" s="396"/>
      <c r="DV40" s="396"/>
      <c r="DW40" s="396"/>
      <c r="DX40" s="396"/>
      <c r="DY40" s="396"/>
      <c r="DZ40" s="396"/>
      <c r="EA40" s="396"/>
      <c r="EB40" s="396"/>
      <c r="EC40" s="396"/>
      <c r="ED40" s="396"/>
      <c r="EE40" s="396"/>
      <c r="EF40" s="396"/>
      <c r="EG40" s="396"/>
      <c r="EH40" s="396"/>
      <c r="EI40" s="396"/>
      <c r="EJ40" s="396"/>
      <c r="EK40" s="396"/>
      <c r="EL40" s="396"/>
      <c r="EM40" s="396"/>
      <c r="EN40" s="396"/>
      <c r="EO40" s="396"/>
      <c r="EP40" s="396"/>
      <c r="EQ40" s="396"/>
      <c r="ER40" s="396"/>
      <c r="ES40" s="396"/>
      <c r="ET40" s="396"/>
      <c r="EU40" s="396"/>
      <c r="EV40" s="396"/>
      <c r="EW40" s="396"/>
      <c r="EX40" s="396"/>
      <c r="EY40" s="396"/>
      <c r="EZ40" s="396"/>
      <c r="FA40" s="396"/>
      <c r="FB40" s="396"/>
      <c r="FC40" s="396"/>
      <c r="FD40" s="396"/>
      <c r="FE40" s="396"/>
      <c r="FF40" s="396"/>
      <c r="FG40" s="396"/>
      <c r="FH40" s="396"/>
      <c r="FI40" s="396"/>
      <c r="FJ40" s="396"/>
      <c r="FK40" s="396"/>
      <c r="FL40" s="396"/>
      <c r="FM40" s="396"/>
      <c r="FN40" s="396"/>
      <c r="FO40" s="396"/>
      <c r="FP40" s="396"/>
      <c r="FQ40" s="396"/>
      <c r="FR40" s="396"/>
      <c r="FS40" s="396"/>
      <c r="FT40" s="396"/>
      <c r="FU40" s="396"/>
      <c r="FV40" s="396"/>
      <c r="FW40" s="396"/>
      <c r="FX40" s="396"/>
      <c r="FY40" s="396"/>
      <c r="FZ40" s="396"/>
      <c r="GA40" s="396"/>
      <c r="GB40" s="396"/>
      <c r="GC40" s="396"/>
      <c r="GD40" s="396"/>
      <c r="GE40" s="396"/>
      <c r="GF40" s="396"/>
      <c r="GG40" s="396"/>
      <c r="GH40" s="396"/>
      <c r="GI40" s="396"/>
      <c r="GJ40" s="396"/>
      <c r="GK40" s="396"/>
      <c r="GL40" s="396"/>
      <c r="GM40" s="396"/>
      <c r="GN40" s="396"/>
      <c r="GO40" s="396"/>
      <c r="GP40" s="396"/>
      <c r="GQ40" s="396"/>
      <c r="GR40" s="396"/>
      <c r="GS40" s="396"/>
      <c r="GT40" s="396"/>
      <c r="GU40" s="396"/>
      <c r="GV40" s="396"/>
      <c r="GW40" s="396"/>
      <c r="GX40" s="396"/>
      <c r="GY40" s="396"/>
      <c r="GZ40" s="396"/>
      <c r="HA40" s="396"/>
      <c r="HB40" s="396"/>
      <c r="HC40" s="396"/>
      <c r="HD40" s="396"/>
      <c r="HE40" s="396"/>
      <c r="HF40" s="396"/>
      <c r="HG40" s="396"/>
      <c r="HH40" s="396"/>
      <c r="HI40" s="396"/>
      <c r="HJ40" s="396"/>
      <c r="HK40" s="396"/>
      <c r="HL40" s="396"/>
      <c r="HM40" s="396"/>
      <c r="HN40" s="396"/>
      <c r="HO40" s="396"/>
      <c r="HP40" s="396"/>
      <c r="HQ40" s="396"/>
      <c r="HR40" s="396"/>
      <c r="HS40" s="396"/>
      <c r="HT40" s="396"/>
      <c r="HU40" s="396"/>
      <c r="HV40" s="396"/>
      <c r="HW40" s="396"/>
      <c r="HX40" s="396"/>
      <c r="HY40" s="396"/>
      <c r="HZ40" s="396"/>
      <c r="IA40" s="396"/>
      <c r="IB40" s="396"/>
      <c r="IC40" s="396"/>
      <c r="ID40" s="396"/>
      <c r="IE40" s="396"/>
      <c r="IF40" s="396"/>
      <c r="IG40" s="396"/>
      <c r="IH40" s="396"/>
      <c r="II40" s="396"/>
      <c r="IJ40" s="396"/>
      <c r="IK40" s="396"/>
      <c r="IL40" s="396"/>
      <c r="IM40" s="396"/>
      <c r="IN40" s="396"/>
      <c r="IO40" s="396"/>
      <c r="IP40" s="396"/>
      <c r="IQ40" s="396"/>
      <c r="IR40" s="396"/>
      <c r="IS40" s="396"/>
      <c r="IT40" s="396"/>
    </row>
    <row r="41" spans="1:254" s="395" customFormat="1" ht="40.5">
      <c r="A41" s="434" t="s">
        <v>225</v>
      </c>
      <c r="B41" s="437" t="s">
        <v>248</v>
      </c>
      <c r="C41" s="429">
        <v>2</v>
      </c>
      <c r="D41" s="429"/>
      <c r="E41" s="429"/>
      <c r="F41" s="432"/>
      <c r="G41" s="436">
        <v>5.5</v>
      </c>
      <c r="H41" s="429">
        <v>165</v>
      </c>
      <c r="I41" s="429">
        <v>72</v>
      </c>
      <c r="J41" s="429">
        <v>18</v>
      </c>
      <c r="K41" s="429">
        <v>18</v>
      </c>
      <c r="L41" s="429"/>
      <c r="M41" s="429">
        <v>93</v>
      </c>
      <c r="N41" s="438"/>
      <c r="O41" s="439">
        <v>4</v>
      </c>
      <c r="P41" s="440"/>
      <c r="Q41" s="401">
        <v>4</v>
      </c>
      <c r="R41" s="433"/>
      <c r="S41" s="421"/>
      <c r="T41" s="417"/>
      <c r="U41" s="441" t="s">
        <v>288</v>
      </c>
      <c r="Z41" s="396"/>
      <c r="AA41" s="396"/>
      <c r="AB41" s="396"/>
      <c r="AC41" s="396"/>
      <c r="AD41" s="396"/>
      <c r="AE41" s="396"/>
      <c r="AF41" s="396"/>
      <c r="AG41" s="396"/>
      <c r="AH41" s="396"/>
      <c r="AI41" s="396"/>
      <c r="AJ41" s="396"/>
      <c r="AK41" s="396"/>
      <c r="AL41" s="396"/>
      <c r="AM41" s="396"/>
      <c r="AN41" s="396"/>
      <c r="AO41" s="396"/>
      <c r="AP41" s="396"/>
      <c r="AQ41" s="396"/>
      <c r="AR41" s="396"/>
      <c r="AS41" s="396"/>
      <c r="AT41" s="396"/>
      <c r="AU41" s="396"/>
      <c r="AV41" s="396"/>
      <c r="AW41" s="396"/>
      <c r="AX41" s="396"/>
      <c r="AY41" s="396"/>
      <c r="AZ41" s="396"/>
      <c r="BA41" s="396"/>
      <c r="BB41" s="396"/>
      <c r="BC41" s="396"/>
      <c r="BD41" s="396"/>
      <c r="BE41" s="396"/>
      <c r="BF41" s="396"/>
      <c r="BG41" s="396"/>
      <c r="BH41" s="396"/>
      <c r="BI41" s="396"/>
      <c r="BJ41" s="396"/>
      <c r="BK41" s="396"/>
      <c r="BL41" s="396"/>
      <c r="BM41" s="396"/>
      <c r="BN41" s="396"/>
      <c r="BO41" s="396"/>
      <c r="BP41" s="396"/>
      <c r="BQ41" s="396"/>
      <c r="BR41" s="396"/>
      <c r="BS41" s="396"/>
      <c r="BT41" s="396"/>
      <c r="BU41" s="396"/>
      <c r="BV41" s="396"/>
      <c r="BW41" s="396"/>
      <c r="BX41" s="396"/>
      <c r="BY41" s="396"/>
      <c r="BZ41" s="396"/>
      <c r="CA41" s="396"/>
      <c r="CB41" s="396"/>
      <c r="CC41" s="396"/>
      <c r="CD41" s="396"/>
      <c r="CE41" s="396"/>
      <c r="CF41" s="396"/>
      <c r="CG41" s="396"/>
      <c r="CH41" s="396"/>
      <c r="CI41" s="396"/>
      <c r="CJ41" s="396"/>
      <c r="CK41" s="396"/>
      <c r="CL41" s="396"/>
      <c r="CM41" s="396"/>
      <c r="CN41" s="396"/>
      <c r="CO41" s="396"/>
      <c r="CP41" s="396"/>
      <c r="CQ41" s="396"/>
      <c r="CR41" s="396"/>
      <c r="CS41" s="396"/>
      <c r="CT41" s="396"/>
      <c r="CU41" s="396"/>
      <c r="CV41" s="396"/>
      <c r="CW41" s="396"/>
      <c r="CX41" s="396"/>
      <c r="CY41" s="396"/>
      <c r="CZ41" s="396"/>
      <c r="DA41" s="396"/>
      <c r="DB41" s="396"/>
      <c r="DC41" s="396"/>
      <c r="DD41" s="396"/>
      <c r="DE41" s="396"/>
      <c r="DF41" s="396"/>
      <c r="DG41" s="396"/>
      <c r="DH41" s="396"/>
      <c r="DI41" s="396"/>
      <c r="DJ41" s="396"/>
      <c r="DK41" s="396"/>
      <c r="DL41" s="396"/>
      <c r="DM41" s="396"/>
      <c r="DN41" s="396"/>
      <c r="DO41" s="396"/>
      <c r="DP41" s="396"/>
      <c r="DQ41" s="396"/>
      <c r="DR41" s="396"/>
      <c r="DS41" s="396"/>
      <c r="DT41" s="396"/>
      <c r="DU41" s="396"/>
      <c r="DV41" s="396"/>
      <c r="DW41" s="396"/>
      <c r="DX41" s="396"/>
      <c r="DY41" s="396"/>
      <c r="DZ41" s="396"/>
      <c r="EA41" s="396"/>
      <c r="EB41" s="396"/>
      <c r="EC41" s="396"/>
      <c r="ED41" s="396"/>
      <c r="EE41" s="396"/>
      <c r="EF41" s="396"/>
      <c r="EG41" s="396"/>
      <c r="EH41" s="396"/>
      <c r="EI41" s="396"/>
      <c r="EJ41" s="396"/>
      <c r="EK41" s="396"/>
      <c r="EL41" s="396"/>
      <c r="EM41" s="396"/>
      <c r="EN41" s="396"/>
      <c r="EO41" s="396"/>
      <c r="EP41" s="396"/>
      <c r="EQ41" s="396"/>
      <c r="ER41" s="396"/>
      <c r="ES41" s="396"/>
      <c r="ET41" s="396"/>
      <c r="EU41" s="396"/>
      <c r="EV41" s="396"/>
      <c r="EW41" s="396"/>
      <c r="EX41" s="396"/>
      <c r="EY41" s="396"/>
      <c r="EZ41" s="396"/>
      <c r="FA41" s="396"/>
      <c r="FB41" s="396"/>
      <c r="FC41" s="396"/>
      <c r="FD41" s="396"/>
      <c r="FE41" s="396"/>
      <c r="FF41" s="396"/>
      <c r="FG41" s="396"/>
      <c r="FH41" s="396"/>
      <c r="FI41" s="396"/>
      <c r="FJ41" s="396"/>
      <c r="FK41" s="396"/>
      <c r="FL41" s="396"/>
      <c r="FM41" s="396"/>
      <c r="FN41" s="396"/>
      <c r="FO41" s="396"/>
      <c r="FP41" s="396"/>
      <c r="FQ41" s="396"/>
      <c r="FR41" s="396"/>
      <c r="FS41" s="396"/>
      <c r="FT41" s="396"/>
      <c r="FU41" s="396"/>
      <c r="FV41" s="396"/>
      <c r="FW41" s="396"/>
      <c r="FX41" s="396"/>
      <c r="FY41" s="396"/>
      <c r="FZ41" s="396"/>
      <c r="GA41" s="396"/>
      <c r="GB41" s="396"/>
      <c r="GC41" s="396"/>
      <c r="GD41" s="396"/>
      <c r="GE41" s="396"/>
      <c r="GF41" s="396"/>
      <c r="GG41" s="396"/>
      <c r="GH41" s="396"/>
      <c r="GI41" s="396"/>
      <c r="GJ41" s="396"/>
      <c r="GK41" s="396"/>
      <c r="GL41" s="396"/>
      <c r="GM41" s="396"/>
      <c r="GN41" s="396"/>
      <c r="GO41" s="396"/>
      <c r="GP41" s="396"/>
      <c r="GQ41" s="396"/>
      <c r="GR41" s="396"/>
      <c r="GS41" s="396"/>
      <c r="GT41" s="396"/>
      <c r="GU41" s="396"/>
      <c r="GV41" s="396"/>
      <c r="GW41" s="396"/>
      <c r="GX41" s="396"/>
      <c r="GY41" s="396"/>
      <c r="GZ41" s="396"/>
      <c r="HA41" s="396"/>
      <c r="HB41" s="396"/>
      <c r="HC41" s="396"/>
      <c r="HD41" s="396"/>
      <c r="HE41" s="396"/>
      <c r="HF41" s="396"/>
      <c r="HG41" s="396"/>
      <c r="HH41" s="396"/>
      <c r="HI41" s="396"/>
      <c r="HJ41" s="396"/>
      <c r="HK41" s="396"/>
      <c r="HL41" s="396"/>
      <c r="HM41" s="396"/>
      <c r="HN41" s="396"/>
      <c r="HO41" s="396"/>
      <c r="HP41" s="396"/>
      <c r="HQ41" s="396"/>
      <c r="HR41" s="396"/>
      <c r="HS41" s="396"/>
      <c r="HT41" s="396"/>
      <c r="HU41" s="396"/>
      <c r="HV41" s="396"/>
      <c r="HW41" s="396"/>
      <c r="HX41" s="396"/>
      <c r="HY41" s="396"/>
      <c r="HZ41" s="396"/>
      <c r="IA41" s="396"/>
      <c r="IB41" s="396"/>
      <c r="IC41" s="396"/>
      <c r="ID41" s="396"/>
      <c r="IE41" s="396"/>
      <c r="IF41" s="396"/>
      <c r="IG41" s="396"/>
      <c r="IH41" s="396"/>
      <c r="II41" s="396"/>
      <c r="IJ41" s="396"/>
      <c r="IK41" s="396"/>
      <c r="IL41" s="396"/>
      <c r="IM41" s="396"/>
      <c r="IN41" s="396"/>
      <c r="IO41" s="396"/>
      <c r="IP41" s="396"/>
      <c r="IQ41" s="396"/>
      <c r="IR41" s="396"/>
      <c r="IS41" s="396"/>
      <c r="IT41" s="396"/>
    </row>
    <row r="42" spans="1:254" s="395" customFormat="1" ht="40.5">
      <c r="A42" s="434" t="s">
        <v>202</v>
      </c>
      <c r="B42" s="437" t="s">
        <v>249</v>
      </c>
      <c r="C42" s="429">
        <v>2</v>
      </c>
      <c r="D42" s="442"/>
      <c r="E42" s="442"/>
      <c r="F42" s="443"/>
      <c r="G42" s="436">
        <v>5.5</v>
      </c>
      <c r="H42" s="429">
        <v>165</v>
      </c>
      <c r="I42" s="429">
        <v>72</v>
      </c>
      <c r="J42" s="429">
        <v>18</v>
      </c>
      <c r="K42" s="429">
        <v>18</v>
      </c>
      <c r="L42" s="429"/>
      <c r="M42" s="429">
        <v>93</v>
      </c>
      <c r="N42" s="438"/>
      <c r="O42" s="439">
        <v>4</v>
      </c>
      <c r="P42" s="440"/>
      <c r="Q42" s="401">
        <v>4</v>
      </c>
      <c r="R42" s="433"/>
      <c r="S42" s="421"/>
      <c r="T42" s="417"/>
      <c r="U42" s="441" t="s">
        <v>288</v>
      </c>
      <c r="Z42" s="396"/>
      <c r="AA42" s="396"/>
      <c r="AB42" s="396"/>
      <c r="AC42" s="396"/>
      <c r="AD42" s="396"/>
      <c r="AE42" s="396"/>
      <c r="AF42" s="396"/>
      <c r="AG42" s="396"/>
      <c r="AH42" s="396"/>
      <c r="AI42" s="396"/>
      <c r="AJ42" s="396"/>
      <c r="AK42" s="396"/>
      <c r="AL42" s="396"/>
      <c r="AM42" s="396"/>
      <c r="AN42" s="396"/>
      <c r="AO42" s="396"/>
      <c r="AP42" s="396"/>
      <c r="AQ42" s="396"/>
      <c r="AR42" s="396"/>
      <c r="AS42" s="396"/>
      <c r="AT42" s="396"/>
      <c r="AU42" s="396"/>
      <c r="AV42" s="396"/>
      <c r="AW42" s="396"/>
      <c r="AX42" s="396"/>
      <c r="AY42" s="396"/>
      <c r="AZ42" s="396"/>
      <c r="BA42" s="396"/>
      <c r="BB42" s="396"/>
      <c r="BC42" s="396"/>
      <c r="BD42" s="396"/>
      <c r="BE42" s="396"/>
      <c r="BF42" s="396"/>
      <c r="BG42" s="396"/>
      <c r="BH42" s="396"/>
      <c r="BI42" s="396"/>
      <c r="BJ42" s="396"/>
      <c r="BK42" s="396"/>
      <c r="BL42" s="396"/>
      <c r="BM42" s="396"/>
      <c r="BN42" s="396"/>
      <c r="BO42" s="396"/>
      <c r="BP42" s="396"/>
      <c r="BQ42" s="396"/>
      <c r="BR42" s="396"/>
      <c r="BS42" s="396"/>
      <c r="BT42" s="396"/>
      <c r="BU42" s="396"/>
      <c r="BV42" s="396"/>
      <c r="BW42" s="396"/>
      <c r="BX42" s="396"/>
      <c r="BY42" s="396"/>
      <c r="BZ42" s="396"/>
      <c r="CA42" s="396"/>
      <c r="CB42" s="396"/>
      <c r="CC42" s="396"/>
      <c r="CD42" s="396"/>
      <c r="CE42" s="396"/>
      <c r="CF42" s="396"/>
      <c r="CG42" s="396"/>
      <c r="CH42" s="396"/>
      <c r="CI42" s="396"/>
      <c r="CJ42" s="396"/>
      <c r="CK42" s="396"/>
      <c r="CL42" s="396"/>
      <c r="CM42" s="396"/>
      <c r="CN42" s="396"/>
      <c r="CO42" s="396"/>
      <c r="CP42" s="396"/>
      <c r="CQ42" s="396"/>
      <c r="CR42" s="396"/>
      <c r="CS42" s="396"/>
      <c r="CT42" s="396"/>
      <c r="CU42" s="396"/>
      <c r="CV42" s="396"/>
      <c r="CW42" s="396"/>
      <c r="CX42" s="396"/>
      <c r="CY42" s="396"/>
      <c r="CZ42" s="396"/>
      <c r="DA42" s="396"/>
      <c r="DB42" s="396"/>
      <c r="DC42" s="396"/>
      <c r="DD42" s="396"/>
      <c r="DE42" s="396"/>
      <c r="DF42" s="396"/>
      <c r="DG42" s="396"/>
      <c r="DH42" s="396"/>
      <c r="DI42" s="396"/>
      <c r="DJ42" s="396"/>
      <c r="DK42" s="396"/>
      <c r="DL42" s="396"/>
      <c r="DM42" s="396"/>
      <c r="DN42" s="396"/>
      <c r="DO42" s="396"/>
      <c r="DP42" s="396"/>
      <c r="DQ42" s="396"/>
      <c r="DR42" s="396"/>
      <c r="DS42" s="396"/>
      <c r="DT42" s="396"/>
      <c r="DU42" s="396"/>
      <c r="DV42" s="396"/>
      <c r="DW42" s="396"/>
      <c r="DX42" s="396"/>
      <c r="DY42" s="396"/>
      <c r="DZ42" s="396"/>
      <c r="EA42" s="396"/>
      <c r="EB42" s="396"/>
      <c r="EC42" s="396"/>
      <c r="ED42" s="396"/>
      <c r="EE42" s="396"/>
      <c r="EF42" s="396"/>
      <c r="EG42" s="396"/>
      <c r="EH42" s="396"/>
      <c r="EI42" s="396"/>
      <c r="EJ42" s="396"/>
      <c r="EK42" s="396"/>
      <c r="EL42" s="396"/>
      <c r="EM42" s="396"/>
      <c r="EN42" s="396"/>
      <c r="EO42" s="396"/>
      <c r="EP42" s="396"/>
      <c r="EQ42" s="396"/>
      <c r="ER42" s="396"/>
      <c r="ES42" s="396"/>
      <c r="ET42" s="396"/>
      <c r="EU42" s="396"/>
      <c r="EV42" s="396"/>
      <c r="EW42" s="396"/>
      <c r="EX42" s="396"/>
      <c r="EY42" s="396"/>
      <c r="EZ42" s="396"/>
      <c r="FA42" s="396"/>
      <c r="FB42" s="396"/>
      <c r="FC42" s="396"/>
      <c r="FD42" s="396"/>
      <c r="FE42" s="396"/>
      <c r="FF42" s="396"/>
      <c r="FG42" s="396"/>
      <c r="FH42" s="396"/>
      <c r="FI42" s="396"/>
      <c r="FJ42" s="396"/>
      <c r="FK42" s="396"/>
      <c r="FL42" s="396"/>
      <c r="FM42" s="396"/>
      <c r="FN42" s="396"/>
      <c r="FO42" s="396"/>
      <c r="FP42" s="396"/>
      <c r="FQ42" s="396"/>
      <c r="FR42" s="396"/>
      <c r="FS42" s="396"/>
      <c r="FT42" s="396"/>
      <c r="FU42" s="396"/>
      <c r="FV42" s="396"/>
      <c r="FW42" s="396"/>
      <c r="FX42" s="396"/>
      <c r="FY42" s="396"/>
      <c r="FZ42" s="396"/>
      <c r="GA42" s="396"/>
      <c r="GB42" s="396"/>
      <c r="GC42" s="396"/>
      <c r="GD42" s="396"/>
      <c r="GE42" s="396"/>
      <c r="GF42" s="396"/>
      <c r="GG42" s="396"/>
      <c r="GH42" s="396"/>
      <c r="GI42" s="396"/>
      <c r="GJ42" s="396"/>
      <c r="GK42" s="396"/>
      <c r="GL42" s="396"/>
      <c r="GM42" s="396"/>
      <c r="GN42" s="396"/>
      <c r="GO42" s="396"/>
      <c r="GP42" s="396"/>
      <c r="GQ42" s="396"/>
      <c r="GR42" s="396"/>
      <c r="GS42" s="396"/>
      <c r="GT42" s="396"/>
      <c r="GU42" s="396"/>
      <c r="GV42" s="396"/>
      <c r="GW42" s="396"/>
      <c r="GX42" s="396"/>
      <c r="GY42" s="396"/>
      <c r="GZ42" s="396"/>
      <c r="HA42" s="396"/>
      <c r="HB42" s="396"/>
      <c r="HC42" s="396"/>
      <c r="HD42" s="396"/>
      <c r="HE42" s="396"/>
      <c r="HF42" s="396"/>
      <c r="HG42" s="396"/>
      <c r="HH42" s="396"/>
      <c r="HI42" s="396"/>
      <c r="HJ42" s="396"/>
      <c r="HK42" s="396"/>
      <c r="HL42" s="396"/>
      <c r="HM42" s="396"/>
      <c r="HN42" s="396"/>
      <c r="HO42" s="396"/>
      <c r="HP42" s="396"/>
      <c r="HQ42" s="396"/>
      <c r="HR42" s="396"/>
      <c r="HS42" s="396"/>
      <c r="HT42" s="396"/>
      <c r="HU42" s="396"/>
      <c r="HV42" s="396"/>
      <c r="HW42" s="396"/>
      <c r="HX42" s="396"/>
      <c r="HY42" s="396"/>
      <c r="HZ42" s="396"/>
      <c r="IA42" s="396"/>
      <c r="IB42" s="396"/>
      <c r="IC42" s="396"/>
      <c r="ID42" s="396"/>
      <c r="IE42" s="396"/>
      <c r="IF42" s="396"/>
      <c r="IG42" s="396"/>
      <c r="IH42" s="396"/>
      <c r="II42" s="396"/>
      <c r="IJ42" s="396"/>
      <c r="IK42" s="396"/>
      <c r="IL42" s="396"/>
      <c r="IM42" s="396"/>
      <c r="IN42" s="396"/>
      <c r="IO42" s="396"/>
      <c r="IP42" s="396"/>
      <c r="IQ42" s="396"/>
      <c r="IR42" s="396"/>
      <c r="IS42" s="396"/>
      <c r="IT42" s="396"/>
    </row>
    <row r="43" spans="1:254" s="395" customFormat="1" ht="40.5">
      <c r="A43" s="434" t="s">
        <v>204</v>
      </c>
      <c r="B43" s="409" t="s">
        <v>276</v>
      </c>
      <c r="C43" s="429">
        <v>2</v>
      </c>
      <c r="D43" s="429"/>
      <c r="E43" s="429"/>
      <c r="F43" s="432"/>
      <c r="G43" s="436">
        <v>5.5</v>
      </c>
      <c r="H43" s="429">
        <v>165</v>
      </c>
      <c r="I43" s="429">
        <v>72</v>
      </c>
      <c r="J43" s="429">
        <v>18</v>
      </c>
      <c r="K43" s="429">
        <v>18</v>
      </c>
      <c r="L43" s="429"/>
      <c r="M43" s="429">
        <v>93</v>
      </c>
      <c r="N43" s="438"/>
      <c r="O43" s="439">
        <v>4</v>
      </c>
      <c r="P43" s="432"/>
      <c r="Q43" s="401">
        <v>4</v>
      </c>
      <c r="R43" s="433"/>
      <c r="S43" s="421"/>
      <c r="T43" s="417"/>
      <c r="U43" s="441" t="s">
        <v>288</v>
      </c>
      <c r="Z43" s="396"/>
      <c r="AA43" s="396"/>
      <c r="AB43" s="396"/>
      <c r="AC43" s="396"/>
      <c r="AD43" s="396"/>
      <c r="AE43" s="396"/>
      <c r="AF43" s="396"/>
      <c r="AG43" s="396"/>
      <c r="AH43" s="396"/>
      <c r="AI43" s="396"/>
      <c r="AJ43" s="396"/>
      <c r="AK43" s="396"/>
      <c r="AL43" s="396"/>
      <c r="AM43" s="396"/>
      <c r="AN43" s="396"/>
      <c r="AO43" s="396"/>
      <c r="AP43" s="396"/>
      <c r="AQ43" s="396"/>
      <c r="AR43" s="396"/>
      <c r="AS43" s="396"/>
      <c r="AT43" s="396"/>
      <c r="AU43" s="396"/>
      <c r="AV43" s="396"/>
      <c r="AW43" s="396"/>
      <c r="AX43" s="396"/>
      <c r="AY43" s="396"/>
      <c r="AZ43" s="396"/>
      <c r="BA43" s="396"/>
      <c r="BB43" s="396"/>
      <c r="BC43" s="396"/>
      <c r="BD43" s="396"/>
      <c r="BE43" s="396"/>
      <c r="BF43" s="396"/>
      <c r="BG43" s="396"/>
      <c r="BH43" s="396"/>
      <c r="BI43" s="396"/>
      <c r="BJ43" s="396"/>
      <c r="BK43" s="396"/>
      <c r="BL43" s="396"/>
      <c r="BM43" s="396"/>
      <c r="BN43" s="396"/>
      <c r="BO43" s="396"/>
      <c r="BP43" s="396"/>
      <c r="BQ43" s="396"/>
      <c r="BR43" s="396"/>
      <c r="BS43" s="396"/>
      <c r="BT43" s="396"/>
      <c r="BU43" s="396"/>
      <c r="BV43" s="396"/>
      <c r="BW43" s="396"/>
      <c r="BX43" s="396"/>
      <c r="BY43" s="396"/>
      <c r="BZ43" s="396"/>
      <c r="CA43" s="396"/>
      <c r="CB43" s="396"/>
      <c r="CC43" s="396"/>
      <c r="CD43" s="396"/>
      <c r="CE43" s="396"/>
      <c r="CF43" s="396"/>
      <c r="CG43" s="396"/>
      <c r="CH43" s="396"/>
      <c r="CI43" s="396"/>
      <c r="CJ43" s="396"/>
      <c r="CK43" s="396"/>
      <c r="CL43" s="396"/>
      <c r="CM43" s="396"/>
      <c r="CN43" s="396"/>
      <c r="CO43" s="396"/>
      <c r="CP43" s="396"/>
      <c r="CQ43" s="396"/>
      <c r="CR43" s="396"/>
      <c r="CS43" s="396"/>
      <c r="CT43" s="396"/>
      <c r="CU43" s="396"/>
      <c r="CV43" s="396"/>
      <c r="CW43" s="396"/>
      <c r="CX43" s="396"/>
      <c r="CY43" s="396"/>
      <c r="CZ43" s="396"/>
      <c r="DA43" s="396"/>
      <c r="DB43" s="396"/>
      <c r="DC43" s="396"/>
      <c r="DD43" s="396"/>
      <c r="DE43" s="396"/>
      <c r="DF43" s="396"/>
      <c r="DG43" s="396"/>
      <c r="DH43" s="396"/>
      <c r="DI43" s="396"/>
      <c r="DJ43" s="396"/>
      <c r="DK43" s="396"/>
      <c r="DL43" s="396"/>
      <c r="DM43" s="396"/>
      <c r="DN43" s="396"/>
      <c r="DO43" s="396"/>
      <c r="DP43" s="396"/>
      <c r="DQ43" s="396"/>
      <c r="DR43" s="396"/>
      <c r="DS43" s="396"/>
      <c r="DT43" s="396"/>
      <c r="DU43" s="396"/>
      <c r="DV43" s="396"/>
      <c r="DW43" s="396"/>
      <c r="DX43" s="396"/>
      <c r="DY43" s="396"/>
      <c r="DZ43" s="396"/>
      <c r="EA43" s="396"/>
      <c r="EB43" s="396"/>
      <c r="EC43" s="396"/>
      <c r="ED43" s="396"/>
      <c r="EE43" s="396"/>
      <c r="EF43" s="396"/>
      <c r="EG43" s="396"/>
      <c r="EH43" s="396"/>
      <c r="EI43" s="396"/>
      <c r="EJ43" s="396"/>
      <c r="EK43" s="396"/>
      <c r="EL43" s="396"/>
      <c r="EM43" s="396"/>
      <c r="EN43" s="396"/>
      <c r="EO43" s="396"/>
      <c r="EP43" s="396"/>
      <c r="EQ43" s="396"/>
      <c r="ER43" s="396"/>
      <c r="ES43" s="396"/>
      <c r="ET43" s="396"/>
      <c r="EU43" s="396"/>
      <c r="EV43" s="396"/>
      <c r="EW43" s="396"/>
      <c r="EX43" s="396"/>
      <c r="EY43" s="396"/>
      <c r="EZ43" s="396"/>
      <c r="FA43" s="396"/>
      <c r="FB43" s="396"/>
      <c r="FC43" s="396"/>
      <c r="FD43" s="396"/>
      <c r="FE43" s="396"/>
      <c r="FF43" s="396"/>
      <c r="FG43" s="396"/>
      <c r="FH43" s="396"/>
      <c r="FI43" s="396"/>
      <c r="FJ43" s="396"/>
      <c r="FK43" s="396"/>
      <c r="FL43" s="396"/>
      <c r="FM43" s="396"/>
      <c r="FN43" s="396"/>
      <c r="FO43" s="396"/>
      <c r="FP43" s="396"/>
      <c r="FQ43" s="396"/>
      <c r="FR43" s="396"/>
      <c r="FS43" s="396"/>
      <c r="FT43" s="396"/>
      <c r="FU43" s="396"/>
      <c r="FV43" s="396"/>
      <c r="FW43" s="396"/>
      <c r="FX43" s="396"/>
      <c r="FY43" s="396"/>
      <c r="FZ43" s="396"/>
      <c r="GA43" s="396"/>
      <c r="GB43" s="396"/>
      <c r="GC43" s="396"/>
      <c r="GD43" s="396"/>
      <c r="GE43" s="396"/>
      <c r="GF43" s="396"/>
      <c r="GG43" s="396"/>
      <c r="GH43" s="396"/>
      <c r="GI43" s="396"/>
      <c r="GJ43" s="396"/>
      <c r="GK43" s="396"/>
      <c r="GL43" s="396"/>
      <c r="GM43" s="396"/>
      <c r="GN43" s="396"/>
      <c r="GO43" s="396"/>
      <c r="GP43" s="396"/>
      <c r="GQ43" s="396"/>
      <c r="GR43" s="396"/>
      <c r="GS43" s="396"/>
      <c r="GT43" s="396"/>
      <c r="GU43" s="396"/>
      <c r="GV43" s="396"/>
      <c r="GW43" s="396"/>
      <c r="GX43" s="396"/>
      <c r="GY43" s="396"/>
      <c r="GZ43" s="396"/>
      <c r="HA43" s="396"/>
      <c r="HB43" s="396"/>
      <c r="HC43" s="396"/>
      <c r="HD43" s="396"/>
      <c r="HE43" s="396"/>
      <c r="HF43" s="396"/>
      <c r="HG43" s="396"/>
      <c r="HH43" s="396"/>
      <c r="HI43" s="396"/>
      <c r="HJ43" s="396"/>
      <c r="HK43" s="396"/>
      <c r="HL43" s="396"/>
      <c r="HM43" s="396"/>
      <c r="HN43" s="396"/>
      <c r="HO43" s="396"/>
      <c r="HP43" s="396"/>
      <c r="HQ43" s="396"/>
      <c r="HR43" s="396"/>
      <c r="HS43" s="396"/>
      <c r="HT43" s="396"/>
      <c r="HU43" s="396"/>
      <c r="HV43" s="396"/>
      <c r="HW43" s="396"/>
      <c r="HX43" s="396"/>
      <c r="HY43" s="396"/>
      <c r="HZ43" s="396"/>
      <c r="IA43" s="396"/>
      <c r="IB43" s="396"/>
      <c r="IC43" s="396"/>
      <c r="ID43" s="396"/>
      <c r="IE43" s="396"/>
      <c r="IF43" s="396"/>
      <c r="IG43" s="396"/>
      <c r="IH43" s="396"/>
      <c r="II43" s="396"/>
      <c r="IJ43" s="396"/>
      <c r="IK43" s="396"/>
      <c r="IL43" s="396"/>
      <c r="IM43" s="396"/>
      <c r="IN43" s="396"/>
      <c r="IO43" s="396"/>
      <c r="IP43" s="396"/>
      <c r="IQ43" s="396"/>
      <c r="IR43" s="396"/>
      <c r="IS43" s="396"/>
      <c r="IT43" s="396"/>
    </row>
    <row r="44" spans="2:17" ht="20.25">
      <c r="B44" s="410" t="s">
        <v>294</v>
      </c>
      <c r="C44" s="411"/>
      <c r="D44" s="411"/>
      <c r="E44" s="411"/>
      <c r="F44" s="416"/>
      <c r="G44" s="400"/>
      <c r="H44" s="411"/>
      <c r="I44" s="411"/>
      <c r="J44" s="411"/>
      <c r="K44" s="411"/>
      <c r="L44" s="411"/>
      <c r="M44" s="411"/>
      <c r="N44" s="405"/>
      <c r="O44" s="412"/>
      <c r="P44" s="405"/>
      <c r="Q44" s="412" t="s">
        <v>295</v>
      </c>
    </row>
  </sheetData>
  <sheetProtection/>
  <mergeCells count="22">
    <mergeCell ref="A1:S1"/>
    <mergeCell ref="A2:A7"/>
    <mergeCell ref="B2:B7"/>
    <mergeCell ref="C2:D3"/>
    <mergeCell ref="E2:F3"/>
    <mergeCell ref="C4:C7"/>
    <mergeCell ref="L4:L7"/>
    <mergeCell ref="G2:G7"/>
    <mergeCell ref="H2:L2"/>
    <mergeCell ref="N4:P4"/>
    <mergeCell ref="D4:D7"/>
    <mergeCell ref="E4:E7"/>
    <mergeCell ref="F4:F7"/>
    <mergeCell ref="J4:J7"/>
    <mergeCell ref="K4:K7"/>
    <mergeCell ref="H3:H7"/>
    <mergeCell ref="M2:M7"/>
    <mergeCell ref="N2:P3"/>
    <mergeCell ref="T2:T7"/>
    <mergeCell ref="Q2:S7"/>
    <mergeCell ref="I4:I7"/>
    <mergeCell ref="I3:L3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A1" sqref="A1:P6"/>
    </sheetView>
  </sheetViews>
  <sheetFormatPr defaultColWidth="9.00390625" defaultRowHeight="12.75"/>
  <sheetData>
    <row r="1" spans="1:16" ht="15.75">
      <c r="A1" s="6"/>
      <c r="B1" s="5"/>
      <c r="C1" s="3"/>
      <c r="D1" s="4"/>
      <c r="E1" s="3"/>
      <c r="F1" s="4"/>
      <c r="G1" s="3"/>
      <c r="H1" s="1"/>
      <c r="I1" s="1"/>
      <c r="J1" s="1"/>
      <c r="K1" s="11"/>
      <c r="L1" s="11"/>
      <c r="M1" s="12"/>
      <c r="N1" s="11"/>
      <c r="O1" s="11"/>
      <c r="P1" s="11"/>
    </row>
    <row r="2" spans="2:16" ht="15.75">
      <c r="B2" s="7" t="s">
        <v>53</v>
      </c>
      <c r="C2" s="7" t="s">
        <v>53</v>
      </c>
      <c r="D2" s="2"/>
      <c r="E2" s="2"/>
      <c r="F2" s="2"/>
      <c r="G2" s="2"/>
      <c r="H2" s="2"/>
      <c r="I2" s="2"/>
      <c r="J2" s="1"/>
      <c r="K2" s="7" t="s">
        <v>53</v>
      </c>
      <c r="L2" s="8"/>
      <c r="M2" s="8"/>
      <c r="N2" s="8"/>
      <c r="O2" s="8"/>
      <c r="P2" s="8"/>
    </row>
    <row r="3" spans="2:16" ht="15.75">
      <c r="B3" s="2" t="s">
        <v>54</v>
      </c>
      <c r="C3" s="2" t="s">
        <v>55</v>
      </c>
      <c r="D3" s="2"/>
      <c r="E3" s="2"/>
      <c r="F3" s="2"/>
      <c r="G3" s="2"/>
      <c r="H3" s="2"/>
      <c r="I3" s="2"/>
      <c r="K3" s="8" t="s">
        <v>56</v>
      </c>
      <c r="L3" s="8"/>
      <c r="M3" s="8"/>
      <c r="N3" s="8"/>
      <c r="O3" s="8"/>
      <c r="P3" s="8"/>
    </row>
    <row r="4" spans="2:16" ht="94.5">
      <c r="B4" s="9" t="s">
        <v>57</v>
      </c>
      <c r="C4" s="806" t="s">
        <v>57</v>
      </c>
      <c r="D4" s="806"/>
      <c r="E4" s="806"/>
      <c r="F4" s="806"/>
      <c r="G4" s="806"/>
      <c r="H4" s="806"/>
      <c r="I4" s="806"/>
      <c r="K4" s="807" t="s">
        <v>58</v>
      </c>
      <c r="L4" s="807"/>
      <c r="M4" s="807"/>
      <c r="N4" s="807"/>
      <c r="O4" s="807"/>
      <c r="P4" s="807"/>
    </row>
    <row r="5" spans="11:16" ht="15.75">
      <c r="K5" s="2" t="s">
        <v>57</v>
      </c>
      <c r="L5" s="1"/>
      <c r="M5" s="1"/>
      <c r="N5" s="1"/>
      <c r="O5" s="1"/>
      <c r="P5" s="1"/>
    </row>
    <row r="6" spans="11:16" ht="12.75">
      <c r="K6" s="10"/>
      <c r="L6" s="10"/>
      <c r="M6" s="10"/>
      <c r="N6" s="10"/>
      <c r="O6" s="10"/>
      <c r="P6" s="10"/>
    </row>
  </sheetData>
  <sheetProtection/>
  <mergeCells count="2">
    <mergeCell ref="C4:I4"/>
    <mergeCell ref="K4:P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Андрей</cp:lastModifiedBy>
  <cp:lastPrinted>2020-10-22T13:14:02Z</cp:lastPrinted>
  <dcterms:created xsi:type="dcterms:W3CDTF">2003-06-23T04:55:14Z</dcterms:created>
  <dcterms:modified xsi:type="dcterms:W3CDTF">2021-10-28T10:11:11Z</dcterms:modified>
  <cp:category/>
  <cp:version/>
  <cp:contentType/>
  <cp:contentStatus/>
</cp:coreProperties>
</file>